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a73db1e4253e656/RACUNOVODSTVO/Financijski planovi/Financijski plan 2026 - 2028/Rebalans/"/>
    </mc:Choice>
  </mc:AlternateContent>
  <xr:revisionPtr revIDLastSave="139" documentId="11_CBF1CA850CCE301A9C0F35C6E6B0E1ED4A700293" xr6:coauthVersionLast="47" xr6:coauthVersionMax="47" xr10:uidLastSave="{E0494CCA-49E1-4512-BD30-038BFF3DA9D4}"/>
  <bookViews>
    <workbookView xWindow="-120" yWindow="-120" windowWidth="29040" windowHeight="15720" firstSheet="3" activeTab="7" xr2:uid="{00000000-000D-0000-FFFF-FFFF00000000}"/>
  </bookViews>
  <sheets>
    <sheet name="SAŽETAK" sheetId="10" r:id="rId1"/>
    <sheet name="Račun prihoda i rashoda" sheetId="11" r:id="rId2"/>
    <sheet name="Prihodi i rashode prema izvorim" sheetId="12" r:id="rId3"/>
    <sheet name="Rashodi prema funkcijskoj kl" sheetId="5" r:id="rId4"/>
    <sheet name="Račun financiranja" sheetId="6" r:id="rId5"/>
    <sheet name="Račun financiranja po izvorima" sheetId="9" r:id="rId6"/>
    <sheet name="Posebni dio - organizacijska kl" sheetId="2" r:id="rId7"/>
    <sheet name="Posebni dio - programska kl.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D26" i="12"/>
  <c r="I8" i="10"/>
  <c r="H11" i="10"/>
  <c r="I11" i="10"/>
  <c r="G8" i="10"/>
  <c r="F55" i="11"/>
  <c r="D96" i="11"/>
  <c r="F10" i="11"/>
  <c r="D10" i="11"/>
  <c r="D48" i="11"/>
  <c r="E39" i="11"/>
  <c r="E38" i="11"/>
  <c r="D39" i="11"/>
  <c r="D38" i="11" s="1"/>
  <c r="D37" i="11" s="1"/>
  <c r="E37" i="11" s="1"/>
  <c r="F40" i="11"/>
  <c r="E40" i="11"/>
  <c r="F45" i="12"/>
  <c r="F29" i="12"/>
  <c r="D24" i="12"/>
  <c r="D19" i="5"/>
  <c r="D16" i="2"/>
  <c r="F19" i="2"/>
  <c r="F107" i="7"/>
  <c r="F106" i="7" s="1"/>
  <c r="D18" i="7"/>
  <c r="C18" i="7"/>
  <c r="C17" i="7" s="1"/>
  <c r="F20" i="7"/>
  <c r="E109" i="7"/>
  <c r="E40" i="7"/>
  <c r="E50" i="7"/>
  <c r="F164" i="7"/>
  <c r="E164" i="7"/>
  <c r="F163" i="7"/>
  <c r="E163" i="7"/>
  <c r="C162" i="7"/>
  <c r="C161" i="7" s="1"/>
  <c r="C159" i="7"/>
  <c r="C158" i="7" s="1"/>
  <c r="C155" i="7"/>
  <c r="C154" i="7" s="1"/>
  <c r="C153" i="7" s="1"/>
  <c r="C143" i="7"/>
  <c r="C142" i="7" s="1"/>
  <c r="C140" i="7"/>
  <c r="C139" i="7" s="1"/>
  <c r="C136" i="7"/>
  <c r="C135" i="7" s="1"/>
  <c r="C134" i="7" s="1"/>
  <c r="C125" i="7"/>
  <c r="C124" i="7" s="1"/>
  <c r="C122" i="7"/>
  <c r="C121" i="7"/>
  <c r="C119" i="7"/>
  <c r="C118" i="7" s="1"/>
  <c r="C116" i="7"/>
  <c r="C115" i="7" s="1"/>
  <c r="C113" i="7"/>
  <c r="C112" i="7" s="1"/>
  <c r="C110" i="7"/>
  <c r="C107" i="7" s="1"/>
  <c r="C103" i="7"/>
  <c r="C102" i="7" s="1"/>
  <c r="C101" i="7" s="1"/>
  <c r="C98" i="7"/>
  <c r="C97" i="7" s="1"/>
  <c r="C96" i="7" s="1"/>
  <c r="C93" i="7"/>
  <c r="C92" i="7" s="1"/>
  <c r="C91" i="7" s="1"/>
  <c r="C89" i="7"/>
  <c r="C88" i="7" s="1"/>
  <c r="C86" i="7"/>
  <c r="C85" i="7" s="1"/>
  <c r="C82" i="7"/>
  <c r="C81" i="7" s="1"/>
  <c r="C78" i="7"/>
  <c r="C77" i="7" s="1"/>
  <c r="C74" i="7"/>
  <c r="C73" i="7" s="1"/>
  <c r="C71" i="7"/>
  <c r="C70" i="7" s="1"/>
  <c r="C68" i="7"/>
  <c r="C66" i="7"/>
  <c r="C65" i="7" s="1"/>
  <c r="C62" i="7"/>
  <c r="C60" i="7"/>
  <c r="C59" i="7" s="1"/>
  <c r="C57" i="7"/>
  <c r="C56" i="7" s="1"/>
  <c r="C53" i="7"/>
  <c r="C52" i="7" s="1"/>
  <c r="C49" i="7"/>
  <c r="C48" i="7" s="1"/>
  <c r="C44" i="7"/>
  <c r="C43" i="7" s="1"/>
  <c r="C38" i="7"/>
  <c r="C37" i="7" s="1"/>
  <c r="C33" i="7"/>
  <c r="C32" i="7" s="1"/>
  <c r="C30" i="7"/>
  <c r="C26" i="7"/>
  <c r="C22" i="7"/>
  <c r="C21" i="7"/>
  <c r="C129" i="7"/>
  <c r="C128" i="7" s="1"/>
  <c r="C132" i="7"/>
  <c r="C131" i="7" s="1"/>
  <c r="C147" i="7"/>
  <c r="C146" i="7" s="1"/>
  <c r="C150" i="7"/>
  <c r="C149" i="7" s="1"/>
  <c r="C62" i="2"/>
  <c r="C59" i="2"/>
  <c r="C58" i="2"/>
  <c r="C55" i="2"/>
  <c r="C54" i="2"/>
  <c r="C52" i="2"/>
  <c r="C46" i="2"/>
  <c r="C45" i="2"/>
  <c r="C43" i="2"/>
  <c r="C38" i="2"/>
  <c r="C37" i="2" s="1"/>
  <c r="C35" i="2"/>
  <c r="C31" i="2"/>
  <c r="C28" i="2"/>
  <c r="C25" i="2"/>
  <c r="C24" i="2"/>
  <c r="C22" i="2"/>
  <c r="C16" i="2"/>
  <c r="C19" i="5"/>
  <c r="C13" i="5"/>
  <c r="C12" i="5" s="1"/>
  <c r="C11" i="5" s="1"/>
  <c r="C88" i="12"/>
  <c r="C85" i="12"/>
  <c r="C84" i="12" s="1"/>
  <c r="C81" i="12"/>
  <c r="C80" i="12"/>
  <c r="C78" i="12"/>
  <c r="C72" i="12"/>
  <c r="C71" i="12"/>
  <c r="C69" i="12"/>
  <c r="C64" i="12"/>
  <c r="C63" i="12" s="1"/>
  <c r="C61" i="12"/>
  <c r="C57" i="12"/>
  <c r="C56" i="12" s="1"/>
  <c r="C54" i="12"/>
  <c r="C51" i="12"/>
  <c r="C50" i="12"/>
  <c r="C48" i="12"/>
  <c r="C42" i="12"/>
  <c r="C41" i="12"/>
  <c r="C24" i="12"/>
  <c r="C21" i="12"/>
  <c r="C38" i="12"/>
  <c r="C37" i="12" s="1"/>
  <c r="C35" i="12"/>
  <c r="C34" i="12" s="1"/>
  <c r="C32" i="12"/>
  <c r="C31" i="12" s="1"/>
  <c r="C29" i="12"/>
  <c r="E29" i="12" s="1"/>
  <c r="C27" i="12"/>
  <c r="F30" i="12"/>
  <c r="E30" i="12"/>
  <c r="F25" i="12"/>
  <c r="E25" i="12"/>
  <c r="C18" i="12"/>
  <c r="C17" i="12" s="1"/>
  <c r="C15" i="12"/>
  <c r="C14" i="12" s="1"/>
  <c r="C34" i="11"/>
  <c r="C33" i="11"/>
  <c r="C30" i="11"/>
  <c r="C28" i="11"/>
  <c r="C27" i="11"/>
  <c r="C25" i="11"/>
  <c r="C24" i="11"/>
  <c r="C22" i="11"/>
  <c r="C21" i="11"/>
  <c r="C18" i="11"/>
  <c r="C16" i="11"/>
  <c r="C13" i="11"/>
  <c r="C12" i="11" s="1"/>
  <c r="C11" i="11" s="1"/>
  <c r="C39" i="11"/>
  <c r="C38" i="11" s="1"/>
  <c r="C37" i="11" s="1"/>
  <c r="C44" i="11"/>
  <c r="C48" i="11"/>
  <c r="C50" i="11"/>
  <c r="C54" i="11"/>
  <c r="C59" i="11"/>
  <c r="C66" i="11"/>
  <c r="C76" i="11"/>
  <c r="C85" i="11"/>
  <c r="C84" i="11" s="1"/>
  <c r="C90" i="11"/>
  <c r="C89" i="11" s="1"/>
  <c r="C94" i="11"/>
  <c r="C93" i="11" s="1"/>
  <c r="C98" i="11"/>
  <c r="C100" i="11"/>
  <c r="C106" i="11"/>
  <c r="F8" i="10"/>
  <c r="F12" i="10"/>
  <c r="G12" i="10"/>
  <c r="C30" i="2" l="1"/>
  <c r="F162" i="7"/>
  <c r="E162" i="7"/>
  <c r="C138" i="7"/>
  <c r="C25" i="7"/>
  <c r="C16" i="7" s="1"/>
  <c r="C64" i="7"/>
  <c r="C55" i="7"/>
  <c r="C145" i="7"/>
  <c r="C76" i="7"/>
  <c r="C47" i="7"/>
  <c r="C84" i="7"/>
  <c r="C106" i="7"/>
  <c r="C127" i="7"/>
  <c r="C26" i="12"/>
  <c r="C20" i="12"/>
  <c r="C13" i="12" s="1"/>
  <c r="F24" i="12"/>
  <c r="E24" i="12"/>
  <c r="C97" i="11"/>
  <c r="C96" i="11" s="1"/>
  <c r="C53" i="11"/>
  <c r="C42" i="11" s="1"/>
  <c r="C43" i="11"/>
  <c r="C10" i="11"/>
  <c r="C15" i="7" l="1"/>
  <c r="C41" i="11"/>
  <c r="F51" i="11" l="1"/>
  <c r="F39" i="11"/>
  <c r="F38" i="11" s="1"/>
  <c r="F37" i="11" s="1"/>
  <c r="E15" i="5"/>
  <c r="E14" i="5"/>
  <c r="F14" i="5"/>
  <c r="F15" i="5"/>
  <c r="C10" i="5"/>
  <c r="F20" i="5" l="1"/>
  <c r="F19" i="5" s="1"/>
  <c r="F18" i="5"/>
  <c r="F17" i="5"/>
  <c r="F16" i="5"/>
  <c r="F13" i="5" s="1"/>
  <c r="F12" i="5" s="1"/>
  <c r="F11" i="5" s="1"/>
  <c r="F10" i="5" s="1"/>
  <c r="E161" i="7"/>
  <c r="E160" i="7"/>
  <c r="E157" i="7"/>
  <c r="E156" i="7"/>
  <c r="E144" i="7"/>
  <c r="E141" i="7"/>
  <c r="E137" i="7"/>
  <c r="E126" i="7"/>
  <c r="E123" i="7"/>
  <c r="E120" i="7"/>
  <c r="E117" i="7"/>
  <c r="E114" i="7"/>
  <c r="E111" i="7"/>
  <c r="E99" i="7"/>
  <c r="E95" i="7"/>
  <c r="E94" i="7"/>
  <c r="E90" i="7"/>
  <c r="E87" i="7"/>
  <c r="E83" i="7"/>
  <c r="E80" i="7"/>
  <c r="E79" i="7"/>
  <c r="E75" i="7"/>
  <c r="E72" i="7"/>
  <c r="E69" i="7"/>
  <c r="E67" i="7"/>
  <c r="E63" i="7"/>
  <c r="E61" i="7"/>
  <c r="E58" i="7"/>
  <c r="E54" i="7"/>
  <c r="E51" i="7"/>
  <c r="E46" i="7"/>
  <c r="E45" i="7"/>
  <c r="E39" i="7"/>
  <c r="E36" i="7"/>
  <c r="E35" i="7"/>
  <c r="E34" i="7"/>
  <c r="E29" i="7"/>
  <c r="E28" i="7"/>
  <c r="E24" i="7"/>
  <c r="E23" i="7"/>
  <c r="E19" i="7"/>
  <c r="D159" i="7"/>
  <c r="D158" i="7" s="1"/>
  <c r="D155" i="7"/>
  <c r="D154" i="7" s="1"/>
  <c r="D150" i="7"/>
  <c r="D149" i="7" s="1"/>
  <c r="D147" i="7"/>
  <c r="D146" i="7" s="1"/>
  <c r="D143" i="7"/>
  <c r="D140" i="7"/>
  <c r="D139" i="7" s="1"/>
  <c r="D136" i="7"/>
  <c r="D135" i="7" s="1"/>
  <c r="D134" i="7" s="1"/>
  <c r="D132" i="7"/>
  <c r="D131" i="7" s="1"/>
  <c r="D129" i="7"/>
  <c r="D128" i="7" s="1"/>
  <c r="D125" i="7"/>
  <c r="D124" i="7"/>
  <c r="D122" i="7"/>
  <c r="D121" i="7" s="1"/>
  <c r="D119" i="7"/>
  <c r="D118" i="7"/>
  <c r="D116" i="7"/>
  <c r="D115" i="7" s="1"/>
  <c r="D113" i="7"/>
  <c r="D112" i="7" s="1"/>
  <c r="D110" i="7"/>
  <c r="D108" i="7"/>
  <c r="D103" i="7"/>
  <c r="D102" i="7" s="1"/>
  <c r="D101" i="7" s="1"/>
  <c r="D98" i="7"/>
  <c r="D93" i="7"/>
  <c r="D92" i="7" s="1"/>
  <c r="D91" i="7" s="1"/>
  <c r="D89" i="7"/>
  <c r="D88" i="7" s="1"/>
  <c r="D86" i="7"/>
  <c r="D85" i="7" s="1"/>
  <c r="D82" i="7"/>
  <c r="D81" i="7" s="1"/>
  <c r="D78" i="7"/>
  <c r="D77" i="7" s="1"/>
  <c r="D74" i="7"/>
  <c r="D73" i="7" s="1"/>
  <c r="D71" i="7"/>
  <c r="D68" i="7"/>
  <c r="D66" i="7"/>
  <c r="D62" i="7"/>
  <c r="D60" i="7"/>
  <c r="D57" i="7"/>
  <c r="D56" i="7" s="1"/>
  <c r="D53" i="7"/>
  <c r="D52" i="7" s="1"/>
  <c r="D49" i="7"/>
  <c r="D48" i="7" s="1"/>
  <c r="D44" i="7"/>
  <c r="D43" i="7" s="1"/>
  <c r="D38" i="7"/>
  <c r="D37" i="7" s="1"/>
  <c r="D33" i="7"/>
  <c r="D32" i="7" s="1"/>
  <c r="D30" i="7"/>
  <c r="D26" i="7"/>
  <c r="D22" i="7"/>
  <c r="F161" i="7"/>
  <c r="F160" i="7"/>
  <c r="F157" i="7"/>
  <c r="F156" i="7"/>
  <c r="F152" i="7"/>
  <c r="F151" i="7"/>
  <c r="F148" i="7"/>
  <c r="F144" i="7"/>
  <c r="F141" i="7"/>
  <c r="F137" i="7"/>
  <c r="F133" i="7"/>
  <c r="F130" i="7"/>
  <c r="F126" i="7"/>
  <c r="F123" i="7"/>
  <c r="F120" i="7"/>
  <c r="F117" i="7"/>
  <c r="F114" i="7"/>
  <c r="F109" i="7"/>
  <c r="F105" i="7"/>
  <c r="F104" i="7"/>
  <c r="F100" i="7"/>
  <c r="F99" i="7"/>
  <c r="F95" i="7"/>
  <c r="F94" i="7"/>
  <c r="F90" i="7"/>
  <c r="F87" i="7"/>
  <c r="F83" i="7"/>
  <c r="F80" i="7"/>
  <c r="F79" i="7"/>
  <c r="F75" i="7"/>
  <c r="F72" i="7"/>
  <c r="F69" i="7"/>
  <c r="F67" i="7"/>
  <c r="F63" i="7"/>
  <c r="F61" i="7"/>
  <c r="F58" i="7"/>
  <c r="F54" i="7"/>
  <c r="F51" i="7"/>
  <c r="F50" i="7"/>
  <c r="F46" i="7"/>
  <c r="F45" i="7"/>
  <c r="F42" i="7"/>
  <c r="F41" i="7"/>
  <c r="F40" i="7"/>
  <c r="F39" i="7"/>
  <c r="F36" i="7"/>
  <c r="F35" i="7"/>
  <c r="F34" i="7"/>
  <c r="F31" i="7"/>
  <c r="F29" i="7"/>
  <c r="F28" i="7"/>
  <c r="F27" i="7"/>
  <c r="F24" i="7"/>
  <c r="F23" i="7"/>
  <c r="F19" i="7"/>
  <c r="F18" i="7" s="1"/>
  <c r="E63" i="2"/>
  <c r="E61" i="2"/>
  <c r="E60" i="2"/>
  <c r="E57" i="2"/>
  <c r="E56" i="2"/>
  <c r="E53" i="2"/>
  <c r="E51" i="2"/>
  <c r="E50" i="2"/>
  <c r="E48" i="2"/>
  <c r="E47" i="2"/>
  <c r="E44" i="2"/>
  <c r="E42" i="2"/>
  <c r="E41" i="2"/>
  <c r="E40" i="2"/>
  <c r="E39" i="2"/>
  <c r="E36" i="2"/>
  <c r="E34" i="2"/>
  <c r="E33" i="2"/>
  <c r="E29" i="2"/>
  <c r="E27" i="2"/>
  <c r="E26" i="2"/>
  <c r="E23" i="2"/>
  <c r="E21" i="2"/>
  <c r="E20" i="2"/>
  <c r="E18" i="2"/>
  <c r="E17" i="2"/>
  <c r="D62" i="2"/>
  <c r="D59" i="2"/>
  <c r="D58" i="2" s="1"/>
  <c r="D55" i="2"/>
  <c r="D54" i="2" s="1"/>
  <c r="D52" i="2"/>
  <c r="D46" i="2"/>
  <c r="D43" i="2"/>
  <c r="D38" i="2"/>
  <c r="D35" i="2"/>
  <c r="D31" i="2"/>
  <c r="D28" i="2"/>
  <c r="D25" i="2"/>
  <c r="D22" i="2"/>
  <c r="F63" i="2"/>
  <c r="F61" i="2"/>
  <c r="F60" i="2"/>
  <c r="F57" i="2"/>
  <c r="F56" i="2"/>
  <c r="F53" i="2"/>
  <c r="F51" i="2"/>
  <c r="F50" i="2"/>
  <c r="F49" i="2"/>
  <c r="F48" i="2"/>
  <c r="F47" i="2"/>
  <c r="F44" i="2"/>
  <c r="F42" i="2"/>
  <c r="F41" i="2"/>
  <c r="F40" i="2"/>
  <c r="F39" i="2"/>
  <c r="F36" i="2"/>
  <c r="F34" i="2"/>
  <c r="F33" i="2"/>
  <c r="F32" i="2"/>
  <c r="F29" i="2"/>
  <c r="F27" i="2"/>
  <c r="F26" i="2"/>
  <c r="F23" i="2"/>
  <c r="F21" i="2"/>
  <c r="F20" i="2"/>
  <c r="F18" i="2"/>
  <c r="F17" i="2"/>
  <c r="E107" i="11"/>
  <c r="E105" i="11"/>
  <c r="E104" i="11"/>
  <c r="E103" i="11"/>
  <c r="E102" i="11"/>
  <c r="E101" i="11"/>
  <c r="E95" i="11"/>
  <c r="E92" i="11"/>
  <c r="E91" i="11"/>
  <c r="E88" i="11"/>
  <c r="E87" i="11"/>
  <c r="E86" i="11"/>
  <c r="E83" i="11"/>
  <c r="E81" i="11"/>
  <c r="E80" i="11"/>
  <c r="E79" i="11"/>
  <c r="E78" i="11"/>
  <c r="E77" i="11"/>
  <c r="E75" i="11"/>
  <c r="E74" i="11"/>
  <c r="E73" i="11"/>
  <c r="E72" i="11"/>
  <c r="E71" i="11"/>
  <c r="E70" i="11"/>
  <c r="E69" i="11"/>
  <c r="E68" i="11"/>
  <c r="E67" i="11"/>
  <c r="E65" i="11"/>
  <c r="E64" i="11"/>
  <c r="E63" i="11"/>
  <c r="E62" i="11"/>
  <c r="E61" i="11"/>
  <c r="E60" i="11"/>
  <c r="E58" i="11"/>
  <c r="E57" i="11"/>
  <c r="E56" i="11"/>
  <c r="E55" i="11"/>
  <c r="E51" i="11"/>
  <c r="E49" i="11"/>
  <c r="E47" i="11"/>
  <c r="E46" i="11"/>
  <c r="E45" i="11"/>
  <c r="E36" i="11"/>
  <c r="E35" i="11"/>
  <c r="E32" i="11"/>
  <c r="E31" i="11"/>
  <c r="E29" i="11"/>
  <c r="E26" i="11"/>
  <c r="E23" i="11"/>
  <c r="E20" i="11"/>
  <c r="E15" i="11"/>
  <c r="E14" i="11"/>
  <c r="E89" i="12"/>
  <c r="E87" i="12"/>
  <c r="E86" i="12"/>
  <c r="E83" i="12"/>
  <c r="E82" i="12"/>
  <c r="E79" i="12"/>
  <c r="E77" i="12"/>
  <c r="E76" i="12"/>
  <c r="E74" i="12"/>
  <c r="E73" i="12"/>
  <c r="E70" i="12"/>
  <c r="E69" i="12"/>
  <c r="E68" i="12"/>
  <c r="E67" i="12"/>
  <c r="E66" i="12"/>
  <c r="E65" i="12"/>
  <c r="E62" i="12"/>
  <c r="E60" i="12"/>
  <c r="E59" i="12"/>
  <c r="E55" i="12"/>
  <c r="E53" i="12"/>
  <c r="E52" i="12"/>
  <c r="E49" i="12"/>
  <c r="E47" i="12"/>
  <c r="E46" i="12"/>
  <c r="E44" i="12"/>
  <c r="E43" i="12"/>
  <c r="E39" i="12"/>
  <c r="E36" i="12"/>
  <c r="E33" i="12"/>
  <c r="E28" i="12"/>
  <c r="E23" i="12"/>
  <c r="E22" i="12"/>
  <c r="E19" i="12"/>
  <c r="E16" i="12"/>
  <c r="D13" i="5"/>
  <c r="D64" i="12"/>
  <c r="D63" i="12" s="1"/>
  <c r="D88" i="12"/>
  <c r="D85" i="12"/>
  <c r="D84" i="12" s="1"/>
  <c r="D81" i="12"/>
  <c r="D80" i="12" s="1"/>
  <c r="D78" i="12"/>
  <c r="D72" i="12"/>
  <c r="D61" i="12"/>
  <c r="D57" i="12"/>
  <c r="D54" i="12"/>
  <c r="D51" i="12"/>
  <c r="D48" i="12"/>
  <c r="D42" i="12"/>
  <c r="D38" i="12"/>
  <c r="D37" i="12" s="1"/>
  <c r="D35" i="12"/>
  <c r="D34" i="12"/>
  <c r="D32" i="12"/>
  <c r="D31" i="12" s="1"/>
  <c r="D27" i="12"/>
  <c r="D21" i="12"/>
  <c r="D20" i="12" s="1"/>
  <c r="D18" i="12"/>
  <c r="D17" i="12" s="1"/>
  <c r="D15" i="12"/>
  <c r="D14" i="12" s="1"/>
  <c r="F89" i="12"/>
  <c r="F87" i="12"/>
  <c r="F86" i="12"/>
  <c r="F83" i="12"/>
  <c r="F82" i="12"/>
  <c r="F79" i="12"/>
  <c r="F77" i="12"/>
  <c r="F76" i="12"/>
  <c r="F75" i="12"/>
  <c r="F74" i="12"/>
  <c r="F73" i="12"/>
  <c r="F70" i="12"/>
  <c r="F69" i="12" s="1"/>
  <c r="F68" i="12"/>
  <c r="F67" i="12"/>
  <c r="F66" i="12"/>
  <c r="F65" i="12"/>
  <c r="F62" i="12"/>
  <c r="F60" i="12"/>
  <c r="F59" i="12"/>
  <c r="F58" i="12"/>
  <c r="F55" i="12"/>
  <c r="F53" i="12"/>
  <c r="F52" i="12"/>
  <c r="F49" i="12"/>
  <c r="F47" i="12"/>
  <c r="F46" i="12"/>
  <c r="F44" i="12"/>
  <c r="F43" i="12"/>
  <c r="F39" i="12"/>
  <c r="F36" i="12"/>
  <c r="F33" i="12"/>
  <c r="F28" i="12"/>
  <c r="F23" i="12"/>
  <c r="F22" i="12"/>
  <c r="F19" i="12"/>
  <c r="F16" i="12"/>
  <c r="D34" i="11"/>
  <c r="D33" i="11" s="1"/>
  <c r="D30" i="11"/>
  <c r="D28" i="11"/>
  <c r="D25" i="11"/>
  <c r="D24" i="11" s="1"/>
  <c r="D22" i="11"/>
  <c r="D21" i="11" s="1"/>
  <c r="D18" i="11"/>
  <c r="D16" i="11"/>
  <c r="D13" i="11"/>
  <c r="D106" i="11"/>
  <c r="D100" i="11"/>
  <c r="D98" i="11"/>
  <c r="D94" i="11"/>
  <c r="D93" i="11" s="1"/>
  <c r="D90" i="11"/>
  <c r="D89" i="11" s="1"/>
  <c r="D85" i="11"/>
  <c r="D84" i="11" s="1"/>
  <c r="D76" i="11"/>
  <c r="D66" i="11"/>
  <c r="D59" i="11"/>
  <c r="D54" i="11"/>
  <c r="D50" i="11"/>
  <c r="D44" i="11"/>
  <c r="F107" i="11"/>
  <c r="F105" i="11"/>
  <c r="F104" i="11"/>
  <c r="F103" i="11"/>
  <c r="F102" i="11"/>
  <c r="F101" i="11"/>
  <c r="F99" i="11"/>
  <c r="F95" i="11"/>
  <c r="F92" i="11"/>
  <c r="F91" i="11"/>
  <c r="F88" i="11"/>
  <c r="F87" i="11"/>
  <c r="F86" i="11"/>
  <c r="F83" i="11"/>
  <c r="F82" i="11"/>
  <c r="F81" i="11"/>
  <c r="F80" i="11"/>
  <c r="F79" i="11"/>
  <c r="F78" i="11"/>
  <c r="F77" i="11"/>
  <c r="F75" i="11"/>
  <c r="F74" i="11"/>
  <c r="F73" i="11"/>
  <c r="F72" i="11"/>
  <c r="F71" i="11"/>
  <c r="F70" i="11"/>
  <c r="F69" i="11"/>
  <c r="F68" i="11"/>
  <c r="F67" i="11"/>
  <c r="F65" i="11"/>
  <c r="F64" i="11"/>
  <c r="F63" i="11"/>
  <c r="F62" i="11"/>
  <c r="F61" i="11"/>
  <c r="F60" i="11"/>
  <c r="F58" i="11"/>
  <c r="F57" i="11"/>
  <c r="F56" i="11"/>
  <c r="F52" i="11"/>
  <c r="F50" i="11" s="1"/>
  <c r="F49" i="11"/>
  <c r="F47" i="11"/>
  <c r="F46" i="11"/>
  <c r="F45" i="11"/>
  <c r="F36" i="11"/>
  <c r="F35" i="11"/>
  <c r="F32" i="11"/>
  <c r="F31" i="11"/>
  <c r="F29" i="11"/>
  <c r="F26" i="11"/>
  <c r="F23" i="11"/>
  <c r="F20" i="11"/>
  <c r="F19" i="11"/>
  <c r="F17" i="11"/>
  <c r="F15" i="11"/>
  <c r="F14" i="11"/>
  <c r="H9" i="10"/>
  <c r="H13" i="10"/>
  <c r="H14" i="10"/>
  <c r="I14" i="10"/>
  <c r="I13" i="10"/>
  <c r="I10" i="10"/>
  <c r="I9" i="10"/>
  <c r="D24" i="2" l="1"/>
  <c r="D65" i="7"/>
  <c r="D59" i="7"/>
  <c r="D71" i="12"/>
  <c r="F44" i="11"/>
  <c r="F54" i="11"/>
  <c r="F53" i="11" s="1"/>
  <c r="E43" i="2"/>
  <c r="D12" i="5"/>
  <c r="D15" i="2"/>
  <c r="D70" i="7"/>
  <c r="D97" i="7"/>
  <c r="D142" i="7"/>
  <c r="D138" i="7" s="1"/>
  <c r="D17" i="7"/>
  <c r="D30" i="2"/>
  <c r="D21" i="7"/>
  <c r="D145" i="7"/>
  <c r="D55" i="7"/>
  <c r="D25" i="7"/>
  <c r="D27" i="11"/>
  <c r="D45" i="2"/>
  <c r="D153" i="7"/>
  <c r="D127" i="7"/>
  <c r="D107" i="7"/>
  <c r="D84" i="7"/>
  <c r="D76" i="7"/>
  <c r="D47" i="7"/>
  <c r="D37" i="2"/>
  <c r="D41" i="12"/>
  <c r="D56" i="12"/>
  <c r="D50" i="12"/>
  <c r="D13" i="12"/>
  <c r="D12" i="11"/>
  <c r="D97" i="11"/>
  <c r="D53" i="11"/>
  <c r="D43" i="11"/>
  <c r="F155" i="7"/>
  <c r="F154" i="7" s="1"/>
  <c r="E154" i="7"/>
  <c r="F82" i="7"/>
  <c r="F81" i="7" s="1"/>
  <c r="E81" i="7"/>
  <c r="F119" i="7"/>
  <c r="F118" i="7" s="1"/>
  <c r="F43" i="2"/>
  <c r="F42" i="12"/>
  <c r="E48" i="12"/>
  <c r="F48" i="12"/>
  <c r="E51" i="12"/>
  <c r="F51" i="12"/>
  <c r="E54" i="12"/>
  <c r="F54" i="12"/>
  <c r="E57" i="12"/>
  <c r="F57" i="12"/>
  <c r="E61" i="12"/>
  <c r="F61" i="12"/>
  <c r="E63" i="12"/>
  <c r="F64" i="12"/>
  <c r="F63" i="12" s="1"/>
  <c r="E72" i="12"/>
  <c r="F72" i="12"/>
  <c r="E78" i="12"/>
  <c r="F78" i="12"/>
  <c r="E80" i="12"/>
  <c r="F81" i="12"/>
  <c r="F80" i="12" s="1"/>
  <c r="E85" i="12"/>
  <c r="F85" i="12"/>
  <c r="E88" i="12"/>
  <c r="F88" i="12"/>
  <c r="D64" i="7" l="1"/>
  <c r="D16" i="7"/>
  <c r="E42" i="12"/>
  <c r="E41" i="12"/>
  <c r="E81" i="12"/>
  <c r="E82" i="7"/>
  <c r="D11" i="11"/>
  <c r="D106" i="7"/>
  <c r="D96" i="7"/>
  <c r="E64" i="12"/>
  <c r="E118" i="7"/>
  <c r="E119" i="7"/>
  <c r="D40" i="12"/>
  <c r="E155" i="7"/>
  <c r="D14" i="2"/>
  <c r="D11" i="5"/>
  <c r="F71" i="12"/>
  <c r="D42" i="11"/>
  <c r="F56" i="12"/>
  <c r="E50" i="12"/>
  <c r="E84" i="12"/>
  <c r="E71" i="12"/>
  <c r="F84" i="12"/>
  <c r="F50" i="12"/>
  <c r="E56" i="12"/>
  <c r="F41" i="12"/>
  <c r="F106" i="11"/>
  <c r="E106" i="11"/>
  <c r="F100" i="11"/>
  <c r="E100" i="11"/>
  <c r="F98" i="11"/>
  <c r="F94" i="11"/>
  <c r="F93" i="11" s="1"/>
  <c r="F90" i="11"/>
  <c r="F89" i="11" s="1"/>
  <c r="F85" i="11"/>
  <c r="F84" i="11" s="1"/>
  <c r="E85" i="11"/>
  <c r="F76" i="11"/>
  <c r="E76" i="11"/>
  <c r="F66" i="11"/>
  <c r="E66" i="11"/>
  <c r="F59" i="11"/>
  <c r="E59" i="11"/>
  <c r="E54" i="11"/>
  <c r="E44" i="11"/>
  <c r="F13" i="11"/>
  <c r="E13" i="11"/>
  <c r="D15" i="7" l="1"/>
  <c r="D14" i="7" s="1"/>
  <c r="D13" i="7" s="1"/>
  <c r="D12" i="7" s="1"/>
  <c r="D11" i="7" s="1"/>
  <c r="C40" i="12"/>
  <c r="E84" i="11"/>
  <c r="D41" i="11"/>
  <c r="D13" i="2"/>
  <c r="E89" i="11"/>
  <c r="E90" i="11"/>
  <c r="D10" i="5"/>
  <c r="E93" i="11"/>
  <c r="E94" i="11"/>
  <c r="E53" i="11"/>
  <c r="F97" i="11"/>
  <c r="F96" i="11" s="1"/>
  <c r="E96" i="11" l="1"/>
  <c r="E97" i="11"/>
  <c r="D12" i="2"/>
  <c r="F159" i="7"/>
  <c r="F158" i="7" s="1"/>
  <c r="F153" i="7" s="1"/>
  <c r="F150" i="7"/>
  <c r="F149" i="7" s="1"/>
  <c r="F147" i="7"/>
  <c r="F146" i="7" s="1"/>
  <c r="F143" i="7"/>
  <c r="F142" i="7" s="1"/>
  <c r="F140" i="7"/>
  <c r="F139" i="7" s="1"/>
  <c r="F136" i="7"/>
  <c r="F135" i="7" s="1"/>
  <c r="F134" i="7" s="1"/>
  <c r="F132" i="7"/>
  <c r="F131" i="7" s="1"/>
  <c r="F129" i="7"/>
  <c r="F128" i="7" s="1"/>
  <c r="F125" i="7"/>
  <c r="F124" i="7" s="1"/>
  <c r="F122" i="7"/>
  <c r="F121" i="7" s="1"/>
  <c r="F116" i="7"/>
  <c r="F115" i="7" s="1"/>
  <c r="F113" i="7"/>
  <c r="F112" i="7" s="1"/>
  <c r="F110" i="7"/>
  <c r="E110" i="7"/>
  <c r="F108" i="7"/>
  <c r="E108" i="7"/>
  <c r="F103" i="7"/>
  <c r="F102" i="7" s="1"/>
  <c r="F101" i="7" s="1"/>
  <c r="F98" i="7"/>
  <c r="F97" i="7" s="1"/>
  <c r="F96" i="7" s="1"/>
  <c r="F93" i="7"/>
  <c r="F92" i="7" s="1"/>
  <c r="F91" i="7" s="1"/>
  <c r="F89" i="7"/>
  <c r="F88" i="7" s="1"/>
  <c r="F86" i="7"/>
  <c r="F85" i="7" s="1"/>
  <c r="F78" i="7"/>
  <c r="F77" i="7" s="1"/>
  <c r="F76" i="7" s="1"/>
  <c r="F74" i="7"/>
  <c r="F73" i="7" s="1"/>
  <c r="E74" i="7"/>
  <c r="F71" i="7"/>
  <c r="F70" i="7" s="1"/>
  <c r="F68" i="7"/>
  <c r="E68" i="7"/>
  <c r="F66" i="7"/>
  <c r="E66" i="7"/>
  <c r="F62" i="7"/>
  <c r="E62" i="7"/>
  <c r="F60" i="7"/>
  <c r="E60" i="7"/>
  <c r="F57" i="7"/>
  <c r="F56" i="7" s="1"/>
  <c r="F53" i="7"/>
  <c r="F52" i="7" s="1"/>
  <c r="F49" i="7"/>
  <c r="F48" i="7" s="1"/>
  <c r="F44" i="7"/>
  <c r="F43" i="7" s="1"/>
  <c r="F38" i="7"/>
  <c r="F37" i="7" s="1"/>
  <c r="F33" i="7"/>
  <c r="F32" i="7" s="1"/>
  <c r="F30" i="7"/>
  <c r="F26" i="7"/>
  <c r="E26" i="7"/>
  <c r="F22" i="7"/>
  <c r="F21" i="7" s="1"/>
  <c r="F17" i="7"/>
  <c r="E115" i="7" l="1"/>
  <c r="E116" i="7"/>
  <c r="E121" i="7"/>
  <c r="E122" i="7"/>
  <c r="E159" i="7"/>
  <c r="E32" i="7"/>
  <c r="E33" i="7"/>
  <c r="E98" i="7"/>
  <c r="E17" i="7"/>
  <c r="E18" i="7"/>
  <c r="E142" i="7"/>
  <c r="E143" i="7"/>
  <c r="E93" i="7"/>
  <c r="E56" i="7"/>
  <c r="E57" i="7"/>
  <c r="E139" i="7"/>
  <c r="E140" i="7"/>
  <c r="D11" i="2"/>
  <c r="E70" i="7"/>
  <c r="E71" i="7"/>
  <c r="E37" i="7"/>
  <c r="E38" i="7"/>
  <c r="E124" i="7"/>
  <c r="E125" i="7"/>
  <c r="E52" i="7"/>
  <c r="E53" i="7"/>
  <c r="E78" i="7"/>
  <c r="E21" i="7"/>
  <c r="E22" i="7"/>
  <c r="E43" i="7"/>
  <c r="E44" i="7"/>
  <c r="E85" i="7"/>
  <c r="E86" i="7"/>
  <c r="E48" i="7"/>
  <c r="E49" i="7"/>
  <c r="E88" i="7"/>
  <c r="E89" i="7"/>
  <c r="E112" i="7"/>
  <c r="E113" i="7"/>
  <c r="E136" i="7"/>
  <c r="E73" i="7"/>
  <c r="E84" i="7"/>
  <c r="E47" i="7"/>
  <c r="F145" i="7"/>
  <c r="F65" i="7"/>
  <c r="E65" i="7"/>
  <c r="F138" i="7"/>
  <c r="F127" i="7"/>
  <c r="F84" i="7"/>
  <c r="F59" i="7"/>
  <c r="F55" i="7" s="1"/>
  <c r="F47" i="7"/>
  <c r="F25" i="7"/>
  <c r="F16" i="7" s="1"/>
  <c r="E76" i="7" l="1"/>
  <c r="E77" i="7"/>
  <c r="E96" i="7"/>
  <c r="E97" i="7"/>
  <c r="E134" i="7"/>
  <c r="E135" i="7"/>
  <c r="E153" i="7"/>
  <c r="E158" i="7"/>
  <c r="E138" i="7"/>
  <c r="E25" i="7"/>
  <c r="E16" i="7" s="1"/>
  <c r="E91" i="7"/>
  <c r="E92" i="7"/>
  <c r="E55" i="7"/>
  <c r="E59" i="7"/>
  <c r="E106" i="7"/>
  <c r="E107" i="7"/>
  <c r="E64" i="7"/>
  <c r="F64" i="7"/>
  <c r="F15" i="7" s="1"/>
  <c r="F14" i="7" s="1"/>
  <c r="F13" i="7" s="1"/>
  <c r="F12" i="7" s="1"/>
  <c r="F11" i="7" s="1"/>
  <c r="E15" i="7" l="1"/>
  <c r="E14" i="7" s="1"/>
  <c r="E13" i="7" s="1"/>
  <c r="E12" i="7" s="1"/>
  <c r="E11" i="7" s="1"/>
  <c r="E16" i="2"/>
  <c r="C14" i="7" l="1"/>
  <c r="F62" i="2"/>
  <c r="E62" i="2"/>
  <c r="F59" i="2"/>
  <c r="F55" i="2"/>
  <c r="F54" i="2" s="1"/>
  <c r="F52" i="2"/>
  <c r="E52" i="2"/>
  <c r="F46" i="2"/>
  <c r="F38" i="2"/>
  <c r="F37" i="2" s="1"/>
  <c r="F35" i="2"/>
  <c r="E35" i="2"/>
  <c r="F31" i="2"/>
  <c r="E31" i="2"/>
  <c r="F28" i="2"/>
  <c r="E28" i="2"/>
  <c r="F25" i="2"/>
  <c r="F22" i="2"/>
  <c r="F15" i="2" s="1"/>
  <c r="E13" i="5"/>
  <c r="F38" i="12"/>
  <c r="F37" i="12" s="1"/>
  <c r="F32" i="12"/>
  <c r="F31" i="12" s="1"/>
  <c r="F21" i="12"/>
  <c r="F20" i="12" s="1"/>
  <c r="F15" i="12"/>
  <c r="F14" i="12" s="1"/>
  <c r="E50" i="11"/>
  <c r="F48" i="11"/>
  <c r="E48" i="11"/>
  <c r="F34" i="11"/>
  <c r="F33" i="11" s="1"/>
  <c r="F30" i="11"/>
  <c r="E30" i="11"/>
  <c r="F28" i="11"/>
  <c r="E28" i="11"/>
  <c r="F22" i="11"/>
  <c r="F21" i="11" s="1"/>
  <c r="F16" i="11"/>
  <c r="F30" i="2" l="1"/>
  <c r="F43" i="11"/>
  <c r="F42" i="11" s="1"/>
  <c r="F41" i="11" s="1"/>
  <c r="E14" i="12"/>
  <c r="E15" i="12"/>
  <c r="E54" i="2"/>
  <c r="E55" i="2"/>
  <c r="E21" i="11"/>
  <c r="E22" i="11"/>
  <c r="E37" i="12"/>
  <c r="E38" i="12"/>
  <c r="E24" i="2"/>
  <c r="E25" i="2"/>
  <c r="E58" i="2"/>
  <c r="E59" i="2"/>
  <c r="E31" i="12"/>
  <c r="E32" i="12"/>
  <c r="E37" i="2"/>
  <c r="E38" i="2"/>
  <c r="E33" i="11"/>
  <c r="E34" i="11"/>
  <c r="E20" i="12"/>
  <c r="E21" i="12"/>
  <c r="C15" i="2"/>
  <c r="E15" i="2" s="1"/>
  <c r="E22" i="2"/>
  <c r="E45" i="2"/>
  <c r="E46" i="2"/>
  <c r="C13" i="7"/>
  <c r="F27" i="11"/>
  <c r="F24" i="2"/>
  <c r="F58" i="2"/>
  <c r="E27" i="11"/>
  <c r="F45" i="2"/>
  <c r="E40" i="12"/>
  <c r="F40" i="12"/>
  <c r="C14" i="2" l="1"/>
  <c r="E30" i="2"/>
  <c r="E12" i="5"/>
  <c r="E42" i="11"/>
  <c r="E43" i="11"/>
  <c r="C12" i="7"/>
  <c r="F14" i="2"/>
  <c r="F13" i="2" s="1"/>
  <c r="F12" i="2" s="1"/>
  <c r="F11" i="2" s="1"/>
  <c r="F25" i="11"/>
  <c r="F24" i="11" s="1"/>
  <c r="E41" i="11" l="1"/>
  <c r="E24" i="11"/>
  <c r="E25" i="11"/>
  <c r="C11" i="7"/>
  <c r="E10" i="5"/>
  <c r="E11" i="5"/>
  <c r="C13" i="2"/>
  <c r="E14" i="2"/>
  <c r="F18" i="11"/>
  <c r="F12" i="11" s="1"/>
  <c r="F11" i="11" s="1"/>
  <c r="E18" i="11" l="1"/>
  <c r="C12" i="2"/>
  <c r="E13" i="2"/>
  <c r="F18" i="12"/>
  <c r="F17" i="12" s="1"/>
  <c r="E17" i="12" l="1"/>
  <c r="E18" i="12"/>
  <c r="C11" i="2"/>
  <c r="E11" i="2" s="1"/>
  <c r="E12" i="2"/>
  <c r="E12" i="11"/>
  <c r="F35" i="12"/>
  <c r="F34" i="12" s="1"/>
  <c r="F27" i="12" s="1"/>
  <c r="F38" i="10"/>
  <c r="G38" i="10" s="1"/>
  <c r="I35" i="10" s="1"/>
  <c r="I38" i="10" s="1"/>
  <c r="I22" i="10"/>
  <c r="G22" i="10"/>
  <c r="F22" i="10"/>
  <c r="I12" i="10"/>
  <c r="F26" i="12" l="1"/>
  <c r="F13" i="12" s="1"/>
  <c r="H8" i="10"/>
  <c r="H12" i="10"/>
  <c r="E10" i="11"/>
  <c r="E11" i="11"/>
  <c r="E34" i="12"/>
  <c r="E35" i="12"/>
  <c r="E26" i="12"/>
  <c r="E27" i="12"/>
  <c r="I15" i="10"/>
  <c r="I23" i="10" s="1"/>
  <c r="I29" i="10" s="1"/>
  <c r="I30" i="10" s="1"/>
  <c r="G15" i="10"/>
  <c r="F15" i="10"/>
  <c r="F29" i="10" s="1"/>
  <c r="F30" i="10" s="1"/>
  <c r="E13" i="12" l="1"/>
  <c r="G23" i="10"/>
  <c r="G29" i="10" s="1"/>
  <c r="G30" i="10" s="1"/>
  <c r="H15" i="10"/>
</calcChain>
</file>

<file path=xl/sharedStrings.xml><?xml version="1.0" encoding="utf-8"?>
<sst xmlns="http://schemas.openxmlformats.org/spreadsheetml/2006/main" count="884" uniqueCount="301">
  <si>
    <t>PRIHODI UKUPNO</t>
  </si>
  <si>
    <t>RASHODI UKUPNO</t>
  </si>
  <si>
    <t>NETO FINANCIRANJE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</si>
  <si>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</si>
  <si>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</si>
  <si>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</si>
  <si>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</si>
  <si>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</si>
  <si>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</si>
  <si>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</si>
  <si>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</si>
  <si>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</si>
  <si>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Primici od financijske imovine i zaduživanja</t>
  </si>
  <si>
    <t>Izdaci za financijsku imovinu i otplate zajmova</t>
  </si>
  <si>
    <t>I. OPĆI DIO</t>
  </si>
  <si>
    <t>Šifra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</si>
  <si>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</si>
  <si>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</si>
  <si>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</si>
  <si>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</si>
  <si>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</si>
  <si>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</si>
  <si>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</si>
  <si>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</si>
  <si>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</si>
  <si>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</si>
  <si>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</si>
  <si>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</si>
  <si>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</si>
  <si>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</si>
  <si>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</si>
  <si>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</si>
  <si>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</si>
  <si>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B. RAČUN FINANCIRANJA PREMA EKONOMSKOJ KLASIFIKACIJI</t>
  </si>
  <si>
    <t>B. RAČUN FINANCIRANJA PREMA IZVORIMA FINANCIRANJA</t>
  </si>
  <si>
    <t>PRIMICI UKUPNO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</si>
  <si>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</si>
  <si>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</si>
  <si>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</si>
  <si>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</si>
  <si>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</si>
  <si>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</si>
  <si>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</si>
  <si>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</si>
  <si>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</si>
  <si>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</si>
  <si>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SVEUKUPNO PRIHODI</t>
  </si>
  <si>
    <t>Prihodi od imovine</t>
  </si>
  <si>
    <t>Prihodi od upravnih i administrativnih pristojbi, pristojbi po posebnim propisima i naknada</t>
  </si>
  <si>
    <t>Prihodi od prodaje proizvoda i robe te pruženih usluga, prihodi od donacija i povrati po protestira</t>
  </si>
  <si>
    <t>SVEUKUPNO RASHODI</t>
  </si>
  <si>
    <t>Financijski rashodi</t>
  </si>
  <si>
    <t>Naknade građanima i kućanstvima na temelju osiguranja i druge naknade</t>
  </si>
  <si>
    <t>Ostali rashodi</t>
  </si>
  <si>
    <t>PRIHODI I RASHODI POSLOVANJA PREMA EKONOMSKOJ KLASIFIKACIJI</t>
  </si>
  <si>
    <t>Naziv prihoda/rashoda</t>
  </si>
  <si>
    <t>OPĆI PRIHODI I PRIMICI</t>
  </si>
  <si>
    <t>Izvor 1.1.</t>
  </si>
  <si>
    <t>Izvor 1.2.</t>
  </si>
  <si>
    <t>OPĆI PRIHODI I PRIMICI-DECENTRALIZIRANA SREDSTVA</t>
  </si>
  <si>
    <t>VLASTITI PRIHODI</t>
  </si>
  <si>
    <t>Izvor 3.1.</t>
  </si>
  <si>
    <t>Izvor 4.3.</t>
  </si>
  <si>
    <t>OSTALI PRIHODI ZA POSEBNE NAMJENE</t>
  </si>
  <si>
    <t>Izvor 5.2.</t>
  </si>
  <si>
    <t>POMOĆI IZ DRUGIH PRORAČUNA</t>
  </si>
  <si>
    <t>Izvor 5.6.</t>
  </si>
  <si>
    <t>POMOĆI TEMELJEM PRIJENOSA EU SREDSTAVA</t>
  </si>
  <si>
    <t>DONACIJE</t>
  </si>
  <si>
    <t>Izvor 6.1.</t>
  </si>
  <si>
    <t>PRIHODI I RASHODI POSLOVANJA PREMA IZVORIMA FINANCIRANJA</t>
  </si>
  <si>
    <t>Funkcijska 09</t>
  </si>
  <si>
    <t>Obrazovanje</t>
  </si>
  <si>
    <t>Funkcijska 091</t>
  </si>
  <si>
    <t>Predškolsko i osnovno obrazovanje</t>
  </si>
  <si>
    <t>Program A023109</t>
  </si>
  <si>
    <t>DJELATNOST USTANOVA OSNOVNOG ŠKOLSTVA</t>
  </si>
  <si>
    <t>Aktivnost A023109A310901</t>
  </si>
  <si>
    <t>REDOVNA DJELATNOST PRORAČUNSKIH KORISNIKA</t>
  </si>
  <si>
    <t>Aktivnost A023109A310902</t>
  </si>
  <si>
    <t>PRODUŽENI BORAVAK</t>
  </si>
  <si>
    <t>Aktivnost A023109A310903</t>
  </si>
  <si>
    <t>NABAVA DRUGIH OBRAZOVNIH MATERIJALA</t>
  </si>
  <si>
    <t>Aktivnost A023109A310904</t>
  </si>
  <si>
    <t>SUFINANCIRANJE PREHRANE</t>
  </si>
  <si>
    <t>Aktivnost A023109A310905</t>
  </si>
  <si>
    <t>IZVANNASTAVNE I OSTALE AKTIVNOSTI</t>
  </si>
  <si>
    <t>Aktivnost A023109A310906</t>
  </si>
  <si>
    <t>ŠKOLA U PRIRODI</t>
  </si>
  <si>
    <t>Aktivnost A023109A310907</t>
  </si>
  <si>
    <t>VIKENDOM U SPORTSKE DVORANE</t>
  </si>
  <si>
    <t>Aktivnost A023109A310908</t>
  </si>
  <si>
    <t>POMOĆNICI U NASTAVI</t>
  </si>
  <si>
    <t>Aktivnost A023109A310911</t>
  </si>
  <si>
    <t>GRAĐANSKI ODGOJ</t>
  </si>
  <si>
    <t>Aktivnost A023109K310901</t>
  </si>
  <si>
    <t>ODRŽAVANJE I OPREMANJE OSNOVNIH ŠKOLA</t>
  </si>
  <si>
    <t>Aktivnost A023109T310902</t>
  </si>
  <si>
    <t>ŠKOLSKA SHEMA VOĆE, POVRĆE I MLIJEČNI PROIZVODI</t>
  </si>
  <si>
    <t>Aktivnost A023109T310903</t>
  </si>
  <si>
    <t>SUFINANCIRANJE PROJEKATA PRIJAVLJENIH NA NATJEČAJE EUROPSKIH FONDOVA ILI PARTNERSTVA ZA EU FONDOVE</t>
  </si>
  <si>
    <t>Aktivnost A023109T310906</t>
  </si>
  <si>
    <t>Aktivnost A023109T310907</t>
  </si>
  <si>
    <t>POMOĆNICI U NASTAVI/STRUČNI KOMUNIKACIJSKI POSREDNICI KAO POTPORA INKLUZIVNOM OBRAZOVANJU - FAZA VI</t>
  </si>
  <si>
    <t>6</t>
  </si>
  <si>
    <t>63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</si>
  <si>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</si>
  <si>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</si>
  <si>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</si>
  <si>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</si>
  <si>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</si>
  <si>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</si>
  <si>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639</t>
  </si>
  <si>
    <t>Prijenosi između proračunskih korisnika istog proračuna</t>
  </si>
  <si>
    <t>6391</t>
  </si>
  <si>
    <t>Tekući prijenosi između proračunskih korisnika istog proračuna</t>
  </si>
  <si>
    <t>6393</t>
  </si>
  <si>
    <t>Tekući prijenosi između proračunskih korisnika istog proračuna temeljem prijenosa EU sredstava</t>
  </si>
  <si>
    <t>64</t>
  </si>
  <si>
    <t>641</t>
  </si>
  <si>
    <t>Prihodi od financijske imovine</t>
  </si>
  <si>
    <t>6413</t>
  </si>
  <si>
    <t>Kamate na oročena sredstva i depozite po viđenju</t>
  </si>
  <si>
    <t>65</t>
  </si>
  <si>
    <t>652</t>
  </si>
  <si>
    <t>Prihodi po posebnim propisima</t>
  </si>
  <si>
    <t>6526</t>
  </si>
  <si>
    <t>Ostali nespomenuti prihodi</t>
  </si>
  <si>
    <t>66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</si>
  <si>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</si>
  <si>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</si>
  <si>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</si>
  <si>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</si>
  <si>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</si>
  <si>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</si>
  <si>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</si>
  <si>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</si>
  <si>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6632</t>
  </si>
  <si>
    <t>Kapitalne donacije</t>
  </si>
  <si>
    <t>Prihodi iz nadležnog proračuna za financiranje redovne djelatnosti proračunski korisnika</t>
  </si>
  <si>
    <t>Prihodi iz nadležnog proračuna za financiranje rashoda poslovanja</t>
  </si>
  <si>
    <t>Prihodi iz nadležnog proračuna za financiranje rashoda za nabavu nefinancijske imovine</t>
  </si>
  <si>
    <t>3</t>
  </si>
  <si>
    <t>31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</si>
  <si>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</si>
  <si>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</si>
  <si>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</si>
  <si>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</si>
  <si>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</si>
  <si>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</si>
  <si>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</si>
  <si>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</si>
  <si>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</si>
  <si>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</si>
  <si>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</si>
  <si>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</si>
  <si>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</si>
  <si>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</si>
  <si>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</si>
  <si>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</si>
  <si>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</si>
  <si>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</si>
  <si>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</si>
  <si>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</si>
  <si>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</si>
  <si>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</si>
  <si>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</si>
  <si>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</si>
  <si>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</si>
  <si>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</si>
  <si>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</si>
  <si>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</si>
  <si>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</si>
  <si>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</si>
  <si>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</si>
  <si>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</si>
  <si>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</si>
  <si>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</si>
  <si>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</si>
  <si>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</si>
  <si>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</si>
  <si>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</si>
  <si>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</si>
  <si>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</si>
  <si>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</si>
  <si>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</si>
  <si>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</si>
  <si>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</si>
  <si>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</si>
  <si>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</si>
  <si>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</si>
  <si>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</si>
  <si>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</si>
  <si>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</si>
  <si>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</si>
  <si>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</si>
  <si>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</si>
  <si>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</si>
  <si>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</si>
  <si>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</si>
  <si>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</si>
  <si>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</si>
  <si>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</si>
  <si>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</si>
  <si>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</si>
  <si>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</si>
  <si>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</si>
  <si>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</si>
  <si>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</si>
  <si>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</si>
  <si>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</si>
  <si>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</si>
  <si>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</si>
  <si>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</si>
  <si>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</si>
  <si>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</si>
  <si>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</si>
  <si>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</si>
  <si>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</si>
  <si>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</si>
  <si>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</si>
  <si>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</si>
  <si>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</si>
  <si>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</si>
  <si>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</si>
  <si>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</si>
  <si>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</si>
  <si>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</si>
  <si>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</si>
  <si>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</si>
  <si>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</si>
  <si>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</si>
  <si>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</si>
  <si>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</si>
  <si>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</si>
  <si>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</si>
  <si>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</si>
  <si>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</si>
  <si>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381</t>
  </si>
  <si>
    <t>3812</t>
  </si>
  <si>
    <t>Tekuće donacije u naravi</t>
  </si>
  <si>
    <t>4</t>
  </si>
  <si>
    <t>42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</si>
  <si>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</si>
  <si>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</si>
  <si>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</si>
  <si>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</si>
  <si>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</si>
  <si>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</si>
  <si>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</si>
  <si>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</si>
  <si>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</si>
  <si>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</si>
  <si>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</si>
  <si>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</si>
  <si>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</si>
  <si>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</si>
  <si>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</si>
  <si>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</si>
  <si>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</si>
  <si>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</si>
  <si>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</si>
  <si>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</si>
  <si>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Plan za 2025.</t>
  </si>
  <si>
    <t>Projekcija plana
za 2026.</t>
  </si>
  <si>
    <t>Projekcija plana
za 2027.</t>
  </si>
  <si>
    <t>Pomoći temeljem prijenosa EU sredstava</t>
  </si>
  <si>
    <t>Tekuće pomoći temeljem prijenosa EU sredstava</t>
  </si>
  <si>
    <t>43 'Ostali prihodi za posebne namjene</t>
  </si>
  <si>
    <t>81 Namjenski primici od zaduživanja</t>
  </si>
  <si>
    <t>11 'Opći prihodi i primici</t>
  </si>
  <si>
    <t>12 Opći prihodi i primici decentralizirana sredstva</t>
  </si>
  <si>
    <t>31 'Vlastiti prihodi</t>
  </si>
  <si>
    <t>51 'Pomoći EU</t>
  </si>
  <si>
    <t>52  Pomoći iz drugih proračuna</t>
  </si>
  <si>
    <t>56 Pomoći temeljem prijenosa EU sredstava</t>
  </si>
  <si>
    <t>61 'Donacije</t>
  </si>
  <si>
    <t>II. POSEBNI DIO - ORGANIZACIJSKA KLASIFIKACIJA</t>
  </si>
  <si>
    <t>Razdjel 009</t>
  </si>
  <si>
    <t>GRADSKI URED ZA OBRAZOVANJE, SPORT I MLADE</t>
  </si>
  <si>
    <t>Glava 009       03</t>
  </si>
  <si>
    <t>USTANOVE U OSNOVNOŠKOLSKOM OBRAZOVANJU</t>
  </si>
  <si>
    <t>Proračunski korisnik 009       03        15034</t>
  </si>
  <si>
    <t>OSNOVNA ŠKOLA IVANA FILIPOVIĆA</t>
  </si>
  <si>
    <t>II. POSEBNI DIO - PROGRAMSKA KLASIFIKACIJA</t>
  </si>
  <si>
    <t>BESPLATNE MENSTRUALNE POTREŠTINE</t>
  </si>
  <si>
    <t>POMOĆNICI U NASTAVI/STRUČNI KOMUNIKACIJSKI POSREDNICI KAO POTPORA INKLUZIVNOM OBRAZOVANJU - FAZA VII</t>
  </si>
  <si>
    <t>Aktivnost A023109T310908</t>
  </si>
  <si>
    <t>Postotak izmjene</t>
  </si>
  <si>
    <t>Novi plan za 2025.</t>
  </si>
  <si>
    <t>Rezultat poslovanja</t>
  </si>
  <si>
    <t>Rezultat - višak/manjak</t>
  </si>
  <si>
    <t>Višak prihoda i primitaka</t>
  </si>
  <si>
    <t>Vlastiti izvori</t>
  </si>
  <si>
    <t>9LASTITI IZVORI</t>
  </si>
  <si>
    <t>Plan za 2026.</t>
  </si>
  <si>
    <t>Izmjena plana za 2026.</t>
  </si>
  <si>
    <t>Novi plan za 2026.</t>
  </si>
  <si>
    <t>IZMJENE I DOPUNE FINANCIJSKOG PLANA OSNOVNE ŠKOLE IVANA FILIPOVIĆA 
ZA 2026. GODINU</t>
  </si>
  <si>
    <t>9 VLASTITI IZVORI</t>
  </si>
  <si>
    <t>FONDOVI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</si>
</sst>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#,##0.00\ _k_n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0"/>
      <color theme="1"/>
      <name val="Arial"/>
      <family val="2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FFD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3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3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1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center" wrapText="1"/>
    </xf>
    <xf numFmtId="0" fontId="8" fillId="0" borderId="2" xfId="0" quotePrefix="1" applyFont="1" applyBorder="1" applyAlignment="1">
      <alignment horizontal="left"/>
    </xf>
    <xf numFmtId="0" fontId="18" fillId="0" borderId="0" xfId="0" applyFont="1" applyAlignment="1" applyProtection="1">
      <alignment horizontal="center" vertical="top" wrapText="1" readingOrder="1"/>
      <protection locked="0"/>
    </xf>
    <xf numFmtId="0" fontId="18" fillId="0" borderId="0" xfId="0" applyFont="1" applyAlignment="1" applyProtection="1">
      <alignment horizontal="right"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19" fillId="0" borderId="0" xfId="0" applyFont="1" applyAlignment="1" applyProtection="1">
      <alignment horizontal="right" vertical="top" wrapText="1" readingOrder="1"/>
      <protection locked="0"/>
    </xf>
    <xf numFmtId="0" fontId="19" fillId="0" borderId="0" xfId="0" applyFont="1"/>
    <xf numFmtId="0" fontId="20" fillId="0" borderId="0" xfId="0" applyFont="1"/>
    <xf numFmtId="0" fontId="19" fillId="0" borderId="6" xfId="0" applyFont="1" applyBorder="1" applyAlignment="1" applyProtection="1">
      <alignment horizontal="center" vertical="center" wrapText="1" readingOrder="1"/>
      <protection locked="0"/>
    </xf>
    <xf numFmtId="164" fontId="19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0" fontId="18" fillId="0" borderId="0" xfId="0" applyFont="1"/>
    <xf numFmtId="0" fontId="19" fillId="0" borderId="3" xfId="0" applyFont="1" applyBorder="1" applyAlignment="1" applyProtection="1">
      <alignment horizontal="center" vertical="center" wrapText="1" readingOrder="1"/>
      <protection locked="0"/>
    </xf>
    <xf numFmtId="164" fontId="18" fillId="0" borderId="3" xfId="0" applyNumberFormat="1" applyFont="1" applyBorder="1" applyAlignment="1" applyProtection="1">
      <alignment horizontal="right" vertical="center" wrapText="1" indent="1" readingOrder="1"/>
      <protection locked="0"/>
    </xf>
    <xf numFmtId="0" fontId="0" fillId="0" borderId="0" xfId="0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 indent="1"/>
    </xf>
    <xf numFmtId="2" fontId="8" fillId="3" borderId="3" xfId="0" applyNumberFormat="1" applyFont="1" applyFill="1" applyBorder="1" applyAlignment="1">
      <alignment horizontal="right" vertical="center" wrapText="1" indent="1"/>
    </xf>
    <xf numFmtId="2" fontId="3" fillId="2" borderId="4" xfId="0" applyNumberFormat="1" applyFont="1" applyFill="1" applyBorder="1" applyAlignment="1">
      <alignment horizontal="right" vertical="center" indent="1"/>
    </xf>
    <xf numFmtId="2" fontId="3" fillId="2" borderId="3" xfId="0" applyNumberFormat="1" applyFont="1" applyFill="1" applyBorder="1" applyAlignment="1">
      <alignment horizontal="right" vertical="center" indent="1"/>
    </xf>
    <xf numFmtId="2" fontId="3" fillId="2" borderId="3" xfId="0" applyNumberFormat="1" applyFont="1" applyFill="1" applyBorder="1" applyAlignment="1">
      <alignment horizontal="right" vertical="center" wrapText="1" indent="1"/>
    </xf>
    <xf numFmtId="0" fontId="19" fillId="3" borderId="6" xfId="0" applyFont="1" applyFill="1" applyBorder="1" applyAlignment="1" applyProtection="1">
      <alignment horizontal="left" vertical="center" wrapText="1" indent="1" readingOrder="1"/>
      <protection locked="0"/>
    </xf>
    <xf numFmtId="0" fontId="20" fillId="3" borderId="6" xfId="0" applyFont="1" applyFill="1" applyBorder="1" applyAlignment="1" applyProtection="1">
      <alignment horizontal="left" vertical="center" wrapText="1" indent="1" readingOrder="1"/>
      <protection locked="0"/>
    </xf>
    <xf numFmtId="2" fontId="3" fillId="0" borderId="0" xfId="0" applyNumberFormat="1" applyFont="1"/>
    <xf numFmtId="0" fontId="23" fillId="0" borderId="6" xfId="0" applyFont="1" applyBorder="1" applyAlignment="1" applyProtection="1">
      <alignment horizontal="left" vertical="center" wrapText="1" indent="1" readingOrder="1"/>
      <protection locked="0"/>
    </xf>
    <xf numFmtId="4" fontId="23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164" fontId="23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0" fontId="23" fillId="0" borderId="6" xfId="0" applyFont="1" applyBorder="1" applyAlignment="1" applyProtection="1">
      <alignment vertical="center" wrapText="1" readingOrder="1"/>
      <protection locked="0"/>
    </xf>
    <xf numFmtId="164" fontId="24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4" fontId="25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5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0" fontId="26" fillId="5" borderId="6" xfId="0" applyFont="1" applyFill="1" applyBorder="1" applyAlignment="1" applyProtection="1">
      <alignment horizontal="left" vertical="center" wrapText="1" indent="1" readingOrder="1"/>
      <protection locked="0"/>
    </xf>
    <xf numFmtId="4" fontId="26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4" fontId="26" fillId="5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6" fillId="0" borderId="6" xfId="0" applyFont="1" applyBorder="1" applyAlignment="1" applyProtection="1">
      <alignment horizontal="left" vertical="center" wrapText="1" indent="1" readingOrder="1"/>
      <protection locked="0"/>
    </xf>
    <xf numFmtId="164" fontId="24" fillId="0" borderId="3" xfId="0" applyNumberFormat="1" applyFont="1" applyBorder="1" applyAlignment="1" applyProtection="1">
      <alignment horizontal="right" vertical="center" wrapText="1" indent="1" readingOrder="1"/>
      <protection locked="0"/>
    </xf>
    <xf numFmtId="4" fontId="23" fillId="3" borderId="6" xfId="0" applyNumberFormat="1" applyFont="1" applyFill="1" applyBorder="1" applyAlignment="1">
      <alignment horizontal="right" vertical="center" indent="1"/>
    </xf>
    <xf numFmtId="0" fontId="27" fillId="2" borderId="3" xfId="0" quotePrefix="1" applyFont="1" applyFill="1" applyBorder="1" applyAlignment="1">
      <alignment horizontal="left" vertical="center" wrapText="1" indent="1"/>
    </xf>
    <xf numFmtId="0" fontId="24" fillId="3" borderId="6" xfId="0" applyFont="1" applyFill="1" applyBorder="1" applyAlignment="1" applyProtection="1">
      <alignment horizontal="left" vertical="center" wrapText="1" indent="1" readingOrder="1"/>
      <protection locked="0"/>
    </xf>
    <xf numFmtId="4" fontId="24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4" fillId="6" borderId="6" xfId="0" applyFont="1" applyFill="1" applyBorder="1" applyAlignment="1" applyProtection="1">
      <alignment vertical="center" wrapText="1" readingOrder="1"/>
      <protection locked="0"/>
    </xf>
    <xf numFmtId="0" fontId="24" fillId="6" borderId="6" xfId="0" applyFont="1" applyFill="1" applyBorder="1" applyAlignment="1" applyProtection="1">
      <alignment horizontal="left" vertical="center" wrapText="1" indent="1" readingOrder="1"/>
      <protection locked="0"/>
    </xf>
    <xf numFmtId="4" fontId="24" fillId="6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4" fillId="0" borderId="6" xfId="0" applyFont="1" applyBorder="1" applyAlignment="1" applyProtection="1">
      <alignment vertical="center" wrapText="1" readingOrder="1"/>
      <protection locked="0"/>
    </xf>
    <xf numFmtId="0" fontId="24" fillId="0" borderId="6" xfId="0" applyFont="1" applyBorder="1" applyAlignment="1" applyProtection="1">
      <alignment horizontal="left" vertical="center" wrapText="1" indent="1" readingOrder="1"/>
      <protection locked="0"/>
    </xf>
    <xf numFmtId="4" fontId="24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0" fontId="0" fillId="0" borderId="6" xfId="0" applyBorder="1" applyAlignment="1">
      <alignment horizontal="left" vertical="center" indent="1"/>
    </xf>
    <xf numFmtId="0" fontId="6" fillId="0" borderId="9" xfId="0" applyFont="1" applyBorder="1" applyAlignment="1">
      <alignment horizontal="center" vertical="center" wrapText="1"/>
    </xf>
    <xf numFmtId="165" fontId="23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165" fontId="25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25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0" fontId="19" fillId="0" borderId="0" xfId="0" applyFont="1" applyAlignment="1">
      <alignment horizontal="right" vertical="center" indent="1" readingOrder="1"/>
    </xf>
    <xf numFmtId="4" fontId="6" fillId="3" borderId="3" xfId="0" applyNumberFormat="1" applyFont="1" applyFill="1" applyBorder="1" applyAlignment="1">
      <alignment horizontal="right" vertical="center" indent="1"/>
    </xf>
    <xf numFmtId="4" fontId="3" fillId="0" borderId="3" xfId="0" applyNumberFormat="1" applyFont="1" applyBorder="1" applyAlignment="1">
      <alignment horizontal="right" vertical="center" indent="1"/>
    </xf>
    <xf numFmtId="0" fontId="8" fillId="3" borderId="1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4" fontId="8" fillId="4" borderId="1" xfId="0" quotePrefix="1" applyNumberFormat="1" applyFont="1" applyFill="1" applyBorder="1" applyAlignment="1">
      <alignment horizontal="right" vertical="center" indent="1"/>
    </xf>
    <xf numFmtId="4" fontId="8" fillId="4" borderId="3" xfId="0" applyNumberFormat="1" applyFont="1" applyFill="1" applyBorder="1" applyAlignment="1">
      <alignment horizontal="right" vertical="center" wrapText="1" indent="1"/>
    </xf>
    <xf numFmtId="4" fontId="8" fillId="3" borderId="1" xfId="0" quotePrefix="1" applyNumberFormat="1" applyFont="1" applyFill="1" applyBorder="1" applyAlignment="1">
      <alignment horizontal="right" vertical="center" indent="1"/>
    </xf>
    <xf numFmtId="4" fontId="8" fillId="3" borderId="3" xfId="0" quotePrefix="1" applyNumberFormat="1" applyFont="1" applyFill="1" applyBorder="1" applyAlignment="1">
      <alignment horizontal="right" vertical="center" indent="1"/>
    </xf>
    <xf numFmtId="4" fontId="6" fillId="3" borderId="1" xfId="0" quotePrefix="1" applyNumberFormat="1" applyFont="1" applyFill="1" applyBorder="1" applyAlignment="1">
      <alignment horizontal="right" vertical="center" indent="1"/>
    </xf>
    <xf numFmtId="4" fontId="6" fillId="3" borderId="3" xfId="0" quotePrefix="1" applyNumberFormat="1" applyFont="1" applyFill="1" applyBorder="1" applyAlignment="1">
      <alignment horizontal="right" vertical="center" inden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4" fontId="28" fillId="5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8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4" fontId="23" fillId="0" borderId="6" xfId="0" applyNumberFormat="1" applyFont="1" applyFill="1" applyBorder="1" applyAlignment="1">
      <alignment horizontal="right" vertical="center" indent="1"/>
    </xf>
    <xf numFmtId="4" fontId="2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5" fillId="3" borderId="7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6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8" fillId="3" borderId="1" xfId="0" quotePrefix="1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8" fillId="4" borderId="4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8" fillId="0" borderId="1" xfId="0" quotePrefix="1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9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8" fillId="0" borderId="1" xfId="0" quotePrefix="1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23" fillId="3" borderId="7" xfId="0" applyFont="1" applyFill="1" applyBorder="1" applyAlignment="1" applyProtection="1">
      <alignment horizontal="left" vertical="center" wrapText="1" indent="1" readingOrder="1"/>
      <protection locked="0"/>
    </xf>
    <xf numFmtId="0" fontId="23" fillId="3" borderId="8" xfId="0" applyFont="1" applyFill="1" applyBorder="1" applyAlignment="1" applyProtection="1">
      <alignment horizontal="left" vertical="center" wrapText="1" indent="1" readingOrder="1"/>
      <protection locked="0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left" vertical="center" wrapText="1" indent="1" readingOrder="1"/>
    </xf>
    <xf numFmtId="0" fontId="26" fillId="3" borderId="7" xfId="0" applyFont="1" applyFill="1" applyBorder="1" applyAlignment="1" applyProtection="1">
      <alignment horizontal="left" vertical="center" wrapText="1" indent="1" readingOrder="1"/>
      <protection locked="0"/>
    </xf>
    <xf numFmtId="0" fontId="0" fillId="0" borderId="8" xfId="0" applyBorder="1" applyAlignment="1">
      <alignment horizontal="left" vertical="center" wrapText="1" indent="1" readingOrder="1"/>
    </xf>
    <xf numFmtId="0" fontId="0" fillId="0" borderId="0" xfId="0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4" fillId="3" borderId="6" xfId="0" applyFont="1" applyFill="1" applyBorder="1" applyAlignment="1" applyProtection="1">
      <alignment horizontal="left" vertical="center" wrapText="1" indent="1" readingOrder="1"/>
      <protection locked="0"/>
    </xf>
    <xf numFmtId="0" fontId="0" fillId="0" borderId="6" xfId="0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  <color rgb="FFEAEAEA"/>
      <color rgb="FFF2F2F2"/>
      <color rgb="FFFFFFE7"/>
      <color rgb="FFECF4FA"/>
      <color rgb="FFD1FDFF"/>
      <color rgb="FFFFFFCC"/>
      <color rgb="FFFEFBBE"/>
      <color rgb="FFFFFFFF"/>
      <color rgb="FFFEF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opLeftCell="A4" workbookViewId="0">
      <selection activeCell="G14" sqref="G14"/>
    </sheetView>
  </sheetViews>
  <sheetFormatPr defaultRowHeight="15" x14ac:dyDescent="0.25"/>
  <cols>
    <col min="5" max="7" width="25.42578125" customWidth="1"/>
    <col min="8" max="8" width="25.42578125" style="96" customWidth="1"/>
    <col min="9" max="9" width="25.42578125" customWidth="1"/>
  </cols>
  <sheetData>
    <row r="1" spans="1:9" ht="42" customHeight="1" x14ac:dyDescent="0.25">
      <c r="A1" s="108" t="s">
        <v>298</v>
      </c>
      <c r="B1" s="108"/>
      <c r="C1" s="108"/>
      <c r="D1" s="108"/>
      <c r="E1" s="108"/>
      <c r="F1" s="108"/>
      <c r="G1" s="108"/>
      <c r="H1" s="108"/>
      <c r="I1" s="108"/>
    </row>
    <row r="2" spans="1:9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08" t="s">
        <v>14</v>
      </c>
      <c r="B3" s="108"/>
      <c r="C3" s="108"/>
      <c r="D3" s="108"/>
      <c r="E3" s="108"/>
      <c r="F3" s="108"/>
      <c r="G3" s="126"/>
      <c r="H3" s="126"/>
      <c r="I3" s="126"/>
    </row>
    <row r="4" spans="1:9" ht="18" x14ac:dyDescent="0.25">
      <c r="A4" s="4"/>
      <c r="B4" s="4"/>
      <c r="C4" s="4"/>
      <c r="D4" s="4"/>
      <c r="E4" s="4"/>
      <c r="F4" s="4"/>
      <c r="G4" s="5"/>
      <c r="H4" s="5"/>
      <c r="I4" s="5"/>
    </row>
    <row r="5" spans="1:9" ht="15.75" x14ac:dyDescent="0.25">
      <c r="A5" s="108" t="s">
        <v>19</v>
      </c>
      <c r="B5" s="109"/>
      <c r="C5" s="109"/>
      <c r="D5" s="109"/>
      <c r="E5" s="109"/>
      <c r="F5" s="109"/>
      <c r="G5" s="109"/>
      <c r="H5" s="109"/>
      <c r="I5" s="109"/>
    </row>
    <row r="6" spans="1:9" ht="18" x14ac:dyDescent="0.25">
      <c r="A6" s="1"/>
      <c r="B6" s="2"/>
      <c r="C6" s="2"/>
      <c r="D6" s="2"/>
      <c r="E6" s="6"/>
      <c r="F6" s="7"/>
      <c r="G6" s="7"/>
      <c r="H6" s="7"/>
      <c r="I6" s="20" t="s">
        <v>25</v>
      </c>
    </row>
    <row r="7" spans="1:9" ht="30.95" customHeight="1" x14ac:dyDescent="0.25">
      <c r="A7" s="16"/>
      <c r="B7" s="17"/>
      <c r="C7" s="17"/>
      <c r="D7" s="18"/>
      <c r="E7" s="19"/>
      <c r="F7" s="3" t="s">
        <v>295</v>
      </c>
      <c r="G7" s="3" t="s">
        <v>296</v>
      </c>
      <c r="H7" s="3" t="s">
        <v>288</v>
      </c>
      <c r="I7" s="3" t="s">
        <v>297</v>
      </c>
    </row>
    <row r="8" spans="1:9" ht="24.95" customHeight="1" x14ac:dyDescent="0.25">
      <c r="A8" s="127" t="s">
        <v>0</v>
      </c>
      <c r="B8" s="107"/>
      <c r="C8" s="107"/>
      <c r="D8" s="107"/>
      <c r="E8" s="128"/>
      <c r="F8" s="84">
        <f>F9+F10+F11</f>
        <v>1999480</v>
      </c>
      <c r="G8" s="84">
        <f>G9+G10+G11</f>
        <v>47200</v>
      </c>
      <c r="H8" s="84">
        <f>G8/F8*100</f>
        <v>2.3606137595774901</v>
      </c>
      <c r="I8" s="84">
        <f>I9+I10+I11</f>
        <v>2046680</v>
      </c>
    </row>
    <row r="9" spans="1:9" ht="24.95" customHeight="1" x14ac:dyDescent="0.25">
      <c r="A9" s="129" t="s">
        <v>26</v>
      </c>
      <c r="B9" s="130"/>
      <c r="C9" s="130"/>
      <c r="D9" s="130"/>
      <c r="E9" s="125"/>
      <c r="F9" s="85">
        <v>1975480</v>
      </c>
      <c r="G9" s="85">
        <v>27200</v>
      </c>
      <c r="H9" s="84">
        <f t="shared" ref="H9:H15" si="0">G9/F9*100</f>
        <v>1.3768805556118007</v>
      </c>
      <c r="I9" s="85">
        <f>F9+G9</f>
        <v>2002680</v>
      </c>
    </row>
    <row r="10" spans="1:9" ht="24.95" customHeight="1" x14ac:dyDescent="0.25">
      <c r="A10" s="124" t="s">
        <v>27</v>
      </c>
      <c r="B10" s="125"/>
      <c r="C10" s="125"/>
      <c r="D10" s="125"/>
      <c r="E10" s="125"/>
      <c r="F10" s="85">
        <v>0</v>
      </c>
      <c r="G10" s="85">
        <v>0</v>
      </c>
      <c r="H10" s="84">
        <v>0</v>
      </c>
      <c r="I10" s="85">
        <f>F10+G10</f>
        <v>0</v>
      </c>
    </row>
    <row r="11" spans="1:9" s="97" customFormat="1" ht="24.95" customHeight="1" x14ac:dyDescent="0.25">
      <c r="A11" s="124" t="s">
        <v>299</v>
      </c>
      <c r="B11" s="132"/>
      <c r="C11" s="132"/>
      <c r="D11" s="132"/>
      <c r="E11" s="133"/>
      <c r="F11" s="85">
        <v>24000</v>
      </c>
      <c r="G11" s="85">
        <v>20000</v>
      </c>
      <c r="H11" s="84">
        <f t="shared" si="0"/>
        <v>83.333333333333343</v>
      </c>
      <c r="I11" s="85">
        <f>F11+G11</f>
        <v>44000</v>
      </c>
    </row>
    <row r="12" spans="1:9" ht="24.95" customHeight="1" x14ac:dyDescent="0.25">
      <c r="A12" s="86" t="s">
        <v>1</v>
      </c>
      <c r="B12" s="87"/>
      <c r="C12" s="87"/>
      <c r="D12" s="87"/>
      <c r="E12" s="87"/>
      <c r="F12" s="84">
        <f>F13+F14</f>
        <v>1999480</v>
      </c>
      <c r="G12" s="84">
        <f t="shared" ref="G12:I12" si="1">G13+G14</f>
        <v>47200</v>
      </c>
      <c r="H12" s="84">
        <f t="shared" si="0"/>
        <v>2.3606137595774901</v>
      </c>
      <c r="I12" s="84">
        <f t="shared" si="1"/>
        <v>2046680</v>
      </c>
    </row>
    <row r="13" spans="1:9" ht="24.95" customHeight="1" x14ac:dyDescent="0.25">
      <c r="A13" s="131" t="s">
        <v>28</v>
      </c>
      <c r="B13" s="130"/>
      <c r="C13" s="130"/>
      <c r="D13" s="130"/>
      <c r="E13" s="130"/>
      <c r="F13" s="85">
        <v>1961580</v>
      </c>
      <c r="G13" s="85">
        <v>46600</v>
      </c>
      <c r="H13" s="84">
        <f t="shared" si="0"/>
        <v>2.3756359669246221</v>
      </c>
      <c r="I13" s="85">
        <f>F13+G13</f>
        <v>2008180</v>
      </c>
    </row>
    <row r="14" spans="1:9" ht="24.95" customHeight="1" x14ac:dyDescent="0.25">
      <c r="A14" s="124" t="s">
        <v>29</v>
      </c>
      <c r="B14" s="125"/>
      <c r="C14" s="125"/>
      <c r="D14" s="125"/>
      <c r="E14" s="125"/>
      <c r="F14" s="85">
        <v>37900</v>
      </c>
      <c r="G14" s="85">
        <v>600</v>
      </c>
      <c r="H14" s="84">
        <f t="shared" si="0"/>
        <v>1.5831134564643801</v>
      </c>
      <c r="I14" s="85">
        <f>F14+G14</f>
        <v>38500</v>
      </c>
    </row>
    <row r="15" spans="1:9" ht="24.95" customHeight="1" x14ac:dyDescent="0.25">
      <c r="A15" s="106" t="s">
        <v>38</v>
      </c>
      <c r="B15" s="107"/>
      <c r="C15" s="107"/>
      <c r="D15" s="107"/>
      <c r="E15" s="107"/>
      <c r="F15" s="84">
        <f t="shared" ref="F15:I15" si="2">F8-F12</f>
        <v>0</v>
      </c>
      <c r="G15" s="84">
        <f t="shared" si="2"/>
        <v>0</v>
      </c>
      <c r="H15" s="84" t="e">
        <f t="shared" si="0"/>
        <v>#DIV/0!</v>
      </c>
      <c r="I15" s="84">
        <f t="shared" si="2"/>
        <v>0</v>
      </c>
    </row>
    <row r="16" spans="1:9" ht="24.95" customHeight="1" x14ac:dyDescent="0.25">
      <c r="A16" s="4"/>
      <c r="B16" s="12"/>
      <c r="C16" s="12"/>
      <c r="D16" s="12"/>
      <c r="E16" s="12"/>
      <c r="F16" s="13"/>
      <c r="G16" s="13"/>
      <c r="H16" s="13"/>
      <c r="I16" s="13"/>
    </row>
    <row r="17" spans="1:9" ht="24.95" customHeight="1" x14ac:dyDescent="0.25">
      <c r="A17" s="108" t="s">
        <v>20</v>
      </c>
      <c r="B17" s="109"/>
      <c r="C17" s="109"/>
      <c r="D17" s="109"/>
      <c r="E17" s="109"/>
      <c r="F17" s="109"/>
      <c r="G17" s="109"/>
      <c r="H17" s="109"/>
      <c r="I17" s="109"/>
    </row>
    <row r="18" spans="1:9" ht="24.95" customHeight="1" x14ac:dyDescent="0.25">
      <c r="A18" s="4"/>
      <c r="B18" s="12"/>
      <c r="C18" s="12"/>
      <c r="D18" s="12"/>
      <c r="E18" s="12"/>
      <c r="F18" s="13"/>
      <c r="G18" s="13"/>
      <c r="H18" s="13"/>
      <c r="I18" s="13"/>
    </row>
    <row r="19" spans="1:9" ht="24.95" customHeight="1" x14ac:dyDescent="0.25">
      <c r="A19" s="16"/>
      <c r="B19" s="17"/>
      <c r="C19" s="17"/>
      <c r="D19" s="18"/>
      <c r="E19" s="19"/>
      <c r="F19" s="3" t="s">
        <v>263</v>
      </c>
      <c r="G19" s="3" t="s">
        <v>264</v>
      </c>
      <c r="H19" s="3" t="s">
        <v>288</v>
      </c>
      <c r="I19" s="3" t="s">
        <v>289</v>
      </c>
    </row>
    <row r="20" spans="1:9" ht="24.95" customHeight="1" x14ac:dyDescent="0.25">
      <c r="A20" s="124" t="s">
        <v>30</v>
      </c>
      <c r="B20" s="125"/>
      <c r="C20" s="125"/>
      <c r="D20" s="125"/>
      <c r="E20" s="125"/>
      <c r="F20" s="26"/>
      <c r="G20" s="26"/>
      <c r="H20" s="26"/>
      <c r="I20" s="25"/>
    </row>
    <row r="21" spans="1:9" ht="24.95" customHeight="1" x14ac:dyDescent="0.25">
      <c r="A21" s="124" t="s">
        <v>31</v>
      </c>
      <c r="B21" s="125"/>
      <c r="C21" s="125"/>
      <c r="D21" s="125"/>
      <c r="E21" s="125"/>
      <c r="F21" s="26"/>
      <c r="G21" s="26"/>
      <c r="H21" s="26"/>
      <c r="I21" s="25"/>
    </row>
    <row r="22" spans="1:9" ht="24.95" customHeight="1" x14ac:dyDescent="0.25">
      <c r="A22" s="106" t="s">
        <v>2</v>
      </c>
      <c r="B22" s="107"/>
      <c r="C22" s="107"/>
      <c r="D22" s="107"/>
      <c r="E22" s="107"/>
      <c r="F22" s="84">
        <f t="shared" ref="F22:I22" si="3">F20-F21</f>
        <v>0</v>
      </c>
      <c r="G22" s="84">
        <f t="shared" si="3"/>
        <v>0</v>
      </c>
      <c r="H22" s="84"/>
      <c r="I22" s="84">
        <f t="shared" si="3"/>
        <v>0</v>
      </c>
    </row>
    <row r="23" spans="1:9" ht="24.95" customHeight="1" x14ac:dyDescent="0.25">
      <c r="A23" s="106" t="s">
        <v>39</v>
      </c>
      <c r="B23" s="107"/>
      <c r="C23" s="107"/>
      <c r="D23" s="107"/>
      <c r="E23" s="107"/>
      <c r="F23" s="84">
        <v>0</v>
      </c>
      <c r="G23" s="84">
        <f t="shared" ref="G23:I23" si="4">G15+G22</f>
        <v>0</v>
      </c>
      <c r="H23" s="84"/>
      <c r="I23" s="84">
        <f t="shared" si="4"/>
        <v>0</v>
      </c>
    </row>
    <row r="24" spans="1:9" ht="24.95" customHeight="1" x14ac:dyDescent="0.25">
      <c r="A24" s="11"/>
      <c r="B24" s="12"/>
      <c r="C24" s="12"/>
      <c r="D24" s="12"/>
      <c r="E24" s="12"/>
      <c r="F24" s="55"/>
      <c r="G24" s="55"/>
      <c r="H24" s="55"/>
      <c r="I24" s="55"/>
    </row>
    <row r="25" spans="1:9" ht="24.95" customHeight="1" x14ac:dyDescent="0.25">
      <c r="A25" s="108" t="s">
        <v>40</v>
      </c>
      <c r="B25" s="109"/>
      <c r="C25" s="109"/>
      <c r="D25" s="109"/>
      <c r="E25" s="109"/>
      <c r="F25" s="109"/>
      <c r="G25" s="109"/>
      <c r="H25" s="109"/>
      <c r="I25" s="109"/>
    </row>
    <row r="26" spans="1:9" ht="24.95" customHeight="1" x14ac:dyDescent="0.25">
      <c r="A26" s="23"/>
      <c r="B26" s="24"/>
      <c r="C26" s="24"/>
      <c r="D26" s="24"/>
      <c r="E26" s="24"/>
      <c r="F26" s="24"/>
      <c r="G26" s="24"/>
      <c r="H26" s="94"/>
      <c r="I26" s="24"/>
    </row>
    <row r="27" spans="1:9" ht="24.95" customHeight="1" x14ac:dyDescent="0.25">
      <c r="A27" s="16"/>
      <c r="B27" s="17"/>
      <c r="C27" s="17"/>
      <c r="D27" s="18"/>
      <c r="E27" s="19"/>
      <c r="F27" s="3" t="s">
        <v>263</v>
      </c>
      <c r="G27" s="3" t="s">
        <v>264</v>
      </c>
      <c r="H27" s="3" t="s">
        <v>288</v>
      </c>
      <c r="I27" s="3" t="s">
        <v>289</v>
      </c>
    </row>
    <row r="28" spans="1:9" ht="24.95" customHeight="1" x14ac:dyDescent="0.25">
      <c r="A28" s="110" t="s">
        <v>41</v>
      </c>
      <c r="B28" s="111"/>
      <c r="C28" s="111"/>
      <c r="D28" s="111"/>
      <c r="E28" s="112"/>
      <c r="F28" s="88"/>
      <c r="G28" s="88">
        <v>0</v>
      </c>
      <c r="H28" s="88"/>
      <c r="I28" s="89">
        <v>26000</v>
      </c>
    </row>
    <row r="29" spans="1:9" ht="24.95" customHeight="1" x14ac:dyDescent="0.25">
      <c r="A29" s="113" t="s">
        <v>42</v>
      </c>
      <c r="B29" s="114"/>
      <c r="C29" s="114"/>
      <c r="D29" s="114"/>
      <c r="E29" s="114"/>
      <c r="F29" s="90">
        <f t="shared" ref="F29:I29" si="5">F23+F28</f>
        <v>0</v>
      </c>
      <c r="G29" s="90">
        <f t="shared" si="5"/>
        <v>0</v>
      </c>
      <c r="H29" s="90"/>
      <c r="I29" s="91">
        <f t="shared" si="5"/>
        <v>26000</v>
      </c>
    </row>
    <row r="30" spans="1:9" ht="24.95" customHeight="1" x14ac:dyDescent="0.25">
      <c r="A30" s="115" t="s">
        <v>43</v>
      </c>
      <c r="B30" s="116"/>
      <c r="C30" s="116"/>
      <c r="D30" s="116"/>
      <c r="E30" s="117"/>
      <c r="F30" s="90">
        <f t="shared" ref="F30:I30" si="6">F15+F22+F28-F29</f>
        <v>0</v>
      </c>
      <c r="G30" s="90">
        <f t="shared" si="6"/>
        <v>0</v>
      </c>
      <c r="H30" s="90"/>
      <c r="I30" s="91">
        <f t="shared" si="6"/>
        <v>0</v>
      </c>
    </row>
    <row r="31" spans="1:9" ht="24.95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</row>
    <row r="32" spans="1:9" ht="24.95" customHeight="1" x14ac:dyDescent="0.25">
      <c r="A32" s="118" t="s">
        <v>37</v>
      </c>
      <c r="B32" s="118"/>
      <c r="C32" s="118"/>
      <c r="D32" s="118"/>
      <c r="E32" s="118"/>
      <c r="F32" s="118"/>
      <c r="G32" s="118"/>
      <c r="H32" s="118"/>
      <c r="I32" s="118"/>
    </row>
    <row r="33" spans="1:9" ht="24.95" customHeight="1" x14ac:dyDescent="0.25">
      <c r="A33" s="29"/>
      <c r="B33" s="30"/>
      <c r="C33" s="30"/>
      <c r="D33" s="30"/>
      <c r="E33" s="30"/>
      <c r="F33" s="31"/>
      <c r="G33" s="31"/>
      <c r="H33" s="31"/>
      <c r="I33" s="31"/>
    </row>
    <row r="34" spans="1:9" ht="24.95" customHeight="1" x14ac:dyDescent="0.25">
      <c r="A34" s="32"/>
      <c r="B34" s="33"/>
      <c r="C34" s="33"/>
      <c r="D34" s="34"/>
      <c r="E34" s="35"/>
      <c r="F34" s="3" t="s">
        <v>263</v>
      </c>
      <c r="G34" s="3" t="s">
        <v>264</v>
      </c>
      <c r="H34" s="3"/>
      <c r="I34" s="3" t="s">
        <v>265</v>
      </c>
    </row>
    <row r="35" spans="1:9" ht="24.95" customHeight="1" x14ac:dyDescent="0.25">
      <c r="A35" s="119" t="s">
        <v>41</v>
      </c>
      <c r="B35" s="120"/>
      <c r="C35" s="120"/>
      <c r="D35" s="120"/>
      <c r="E35" s="121"/>
      <c r="F35" s="88">
        <v>0</v>
      </c>
      <c r="G35" s="88">
        <v>0</v>
      </c>
      <c r="H35" s="88"/>
      <c r="I35" s="89">
        <f>G38</f>
        <v>0</v>
      </c>
    </row>
    <row r="36" spans="1:9" ht="24.95" customHeight="1" x14ac:dyDescent="0.25">
      <c r="A36" s="119" t="s">
        <v>44</v>
      </c>
      <c r="B36" s="120"/>
      <c r="C36" s="120"/>
      <c r="D36" s="120"/>
      <c r="E36" s="121"/>
      <c r="F36" s="88">
        <v>0</v>
      </c>
      <c r="G36" s="88">
        <v>0</v>
      </c>
      <c r="H36" s="88"/>
      <c r="I36" s="89">
        <v>0</v>
      </c>
    </row>
    <row r="37" spans="1:9" ht="24.95" customHeight="1" x14ac:dyDescent="0.25">
      <c r="A37" s="119" t="s">
        <v>45</v>
      </c>
      <c r="B37" s="122"/>
      <c r="C37" s="122"/>
      <c r="D37" s="122"/>
      <c r="E37" s="123"/>
      <c r="F37" s="88">
        <v>0</v>
      </c>
      <c r="G37" s="88">
        <v>0</v>
      </c>
      <c r="H37" s="88"/>
      <c r="I37" s="89">
        <v>0</v>
      </c>
    </row>
    <row r="38" spans="1:9" ht="24.95" customHeight="1" x14ac:dyDescent="0.25">
      <c r="A38" s="106" t="s">
        <v>42</v>
      </c>
      <c r="B38" s="107"/>
      <c r="C38" s="107"/>
      <c r="D38" s="107"/>
      <c r="E38" s="107"/>
      <c r="F38" s="92">
        <f t="shared" ref="F38:I38" si="7">F35-F36+F37</f>
        <v>0</v>
      </c>
      <c r="G38" s="92">
        <f t="shared" si="7"/>
        <v>0</v>
      </c>
      <c r="H38" s="92"/>
      <c r="I38" s="93">
        <f t="shared" si="7"/>
        <v>0</v>
      </c>
    </row>
    <row r="39" spans="1:9" ht="17.25" customHeight="1" x14ac:dyDescent="0.25"/>
    <row r="40" spans="1:9" x14ac:dyDescent="0.25">
      <c r="A40" s="104"/>
      <c r="B40" s="105"/>
      <c r="C40" s="105"/>
      <c r="D40" s="105"/>
      <c r="E40" s="105"/>
      <c r="F40" s="105"/>
      <c r="G40" s="105"/>
      <c r="H40" s="105"/>
      <c r="I40" s="105"/>
    </row>
    <row r="41" spans="1:9" ht="9" customHeight="1" x14ac:dyDescent="0.25"/>
  </sheetData>
  <mergeCells count="25">
    <mergeCell ref="A21:E21"/>
    <mergeCell ref="A1:I1"/>
    <mergeCell ref="A3:I3"/>
    <mergeCell ref="A5:I5"/>
    <mergeCell ref="A8:E8"/>
    <mergeCell ref="A9:E9"/>
    <mergeCell ref="A10:E10"/>
    <mergeCell ref="A13:E13"/>
    <mergeCell ref="A14:E14"/>
    <mergeCell ref="A15:E15"/>
    <mergeCell ref="A17:I17"/>
    <mergeCell ref="A20:E20"/>
    <mergeCell ref="A11:E11"/>
    <mergeCell ref="A40:I40"/>
    <mergeCell ref="A22:E22"/>
    <mergeCell ref="A23:E23"/>
    <mergeCell ref="A25:I25"/>
    <mergeCell ref="A28:E28"/>
    <mergeCell ref="A29:E29"/>
    <mergeCell ref="A30:E30"/>
    <mergeCell ref="A32:I32"/>
    <mergeCell ref="A35:E35"/>
    <mergeCell ref="A36:E36"/>
    <mergeCell ref="A37:E37"/>
    <mergeCell ref="A38:E38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4"/>
  <sheetViews>
    <sheetView workbookViewId="0">
      <selection activeCell="F42" sqref="F42"/>
    </sheetView>
  </sheetViews>
  <sheetFormatPr defaultColWidth="22.5703125" defaultRowHeight="14.25" x14ac:dyDescent="0.2"/>
  <cols>
    <col min="1" max="1" width="13.42578125" style="40" customWidth="1"/>
    <col min="2" max="2" width="54" style="40" customWidth="1"/>
    <col min="3" max="6" width="22.5703125" style="40" customWidth="1"/>
    <col min="7" max="240" width="22.5703125" style="40"/>
    <col min="241" max="241" width="3.42578125" style="40" customWidth="1"/>
    <col min="242" max="242" width="8.5703125" style="40" customWidth="1"/>
    <col min="243" max="243" width="13.42578125" style="40" customWidth="1"/>
    <col min="244" max="244" width="10.140625" style="40" customWidth="1"/>
    <col min="245" max="245" width="4" style="40" customWidth="1"/>
    <col min="246" max="246" width="10.140625" style="40" customWidth="1"/>
    <col min="247" max="247" width="12.42578125" style="40" customWidth="1"/>
    <col min="248" max="248" width="8.42578125" style="40" customWidth="1"/>
    <col min="249" max="249" width="13.5703125" style="40" customWidth="1"/>
    <col min="250" max="250" width="11.42578125" style="40" customWidth="1"/>
    <col min="251" max="251" width="2.140625" style="40" customWidth="1"/>
    <col min="252" max="253" width="13.5703125" style="40" customWidth="1"/>
    <col min="254" max="254" width="4.5703125" style="40" customWidth="1"/>
    <col min="255" max="255" width="5.42578125" style="40" customWidth="1"/>
    <col min="256" max="256" width="3.5703125" style="40" customWidth="1"/>
    <col min="257" max="257" width="4.5703125" style="40" customWidth="1"/>
    <col min="258" max="258" width="1.140625" style="40" customWidth="1"/>
    <col min="259" max="259" width="7.85546875" style="40" customWidth="1"/>
    <col min="260" max="260" width="0" style="40" hidden="1" customWidth="1"/>
    <col min="261" max="261" width="5.5703125" style="40" customWidth="1"/>
    <col min="262" max="262" width="2.140625" style="40" customWidth="1"/>
    <col min="263" max="496" width="22.5703125" style="40"/>
    <col min="497" max="497" width="3.42578125" style="40" customWidth="1"/>
    <col min="498" max="498" width="8.5703125" style="40" customWidth="1"/>
    <col min="499" max="499" width="13.42578125" style="40" customWidth="1"/>
    <col min="500" max="500" width="10.140625" style="40" customWidth="1"/>
    <col min="501" max="501" width="4" style="40" customWidth="1"/>
    <col min="502" max="502" width="10.140625" style="40" customWidth="1"/>
    <col min="503" max="503" width="12.42578125" style="40" customWidth="1"/>
    <col min="504" max="504" width="8.42578125" style="40" customWidth="1"/>
    <col min="505" max="505" width="13.5703125" style="40" customWidth="1"/>
    <col min="506" max="506" width="11.42578125" style="40" customWidth="1"/>
    <col min="507" max="507" width="2.140625" style="40" customWidth="1"/>
    <col min="508" max="509" width="13.5703125" style="40" customWidth="1"/>
    <col min="510" max="510" width="4.5703125" style="40" customWidth="1"/>
    <col min="511" max="511" width="5.42578125" style="40" customWidth="1"/>
    <col min="512" max="512" width="3.5703125" style="40" customWidth="1"/>
    <col min="513" max="513" width="4.5703125" style="40" customWidth="1"/>
    <col min="514" max="514" width="1.140625" style="40" customWidth="1"/>
    <col min="515" max="515" width="7.85546875" style="40" customWidth="1"/>
    <col min="516" max="516" width="0" style="40" hidden="1" customWidth="1"/>
    <col min="517" max="517" width="5.5703125" style="40" customWidth="1"/>
    <col min="518" max="518" width="2.140625" style="40" customWidth="1"/>
    <col min="519" max="752" width="22.5703125" style="40"/>
    <col min="753" max="753" width="3.42578125" style="40" customWidth="1"/>
    <col min="754" max="754" width="8.5703125" style="40" customWidth="1"/>
    <col min="755" max="755" width="13.42578125" style="40" customWidth="1"/>
    <col min="756" max="756" width="10.140625" style="40" customWidth="1"/>
    <col min="757" max="757" width="4" style="40" customWidth="1"/>
    <col min="758" max="758" width="10.140625" style="40" customWidth="1"/>
    <col min="759" max="759" width="12.42578125" style="40" customWidth="1"/>
    <col min="760" max="760" width="8.42578125" style="40" customWidth="1"/>
    <col min="761" max="761" width="13.5703125" style="40" customWidth="1"/>
    <col min="762" max="762" width="11.42578125" style="40" customWidth="1"/>
    <col min="763" max="763" width="2.140625" style="40" customWidth="1"/>
    <col min="764" max="765" width="13.5703125" style="40" customWidth="1"/>
    <col min="766" max="766" width="4.5703125" style="40" customWidth="1"/>
    <col min="767" max="767" width="5.42578125" style="40" customWidth="1"/>
    <col min="768" max="768" width="3.5703125" style="40" customWidth="1"/>
    <col min="769" max="769" width="4.5703125" style="40" customWidth="1"/>
    <col min="770" max="770" width="1.140625" style="40" customWidth="1"/>
    <col min="771" max="771" width="7.85546875" style="40" customWidth="1"/>
    <col min="772" max="772" width="0" style="40" hidden="1" customWidth="1"/>
    <col min="773" max="773" width="5.5703125" style="40" customWidth="1"/>
    <col min="774" max="774" width="2.140625" style="40" customWidth="1"/>
    <col min="775" max="1008" width="22.5703125" style="40"/>
    <col min="1009" max="1009" width="3.42578125" style="40" customWidth="1"/>
    <col min="1010" max="1010" width="8.5703125" style="40" customWidth="1"/>
    <col min="1011" max="1011" width="13.42578125" style="40" customWidth="1"/>
    <col min="1012" max="1012" width="10.140625" style="40" customWidth="1"/>
    <col min="1013" max="1013" width="4" style="40" customWidth="1"/>
    <col min="1014" max="1014" width="10.140625" style="40" customWidth="1"/>
    <col min="1015" max="1015" width="12.42578125" style="40" customWidth="1"/>
    <col min="1016" max="1016" width="8.42578125" style="40" customWidth="1"/>
    <col min="1017" max="1017" width="13.5703125" style="40" customWidth="1"/>
    <col min="1018" max="1018" width="11.42578125" style="40" customWidth="1"/>
    <col min="1019" max="1019" width="2.140625" style="40" customWidth="1"/>
    <col min="1020" max="1021" width="13.5703125" style="40" customWidth="1"/>
    <col min="1022" max="1022" width="4.5703125" style="40" customWidth="1"/>
    <col min="1023" max="1023" width="5.42578125" style="40" customWidth="1"/>
    <col min="1024" max="1024" width="3.5703125" style="40" customWidth="1"/>
    <col min="1025" max="1025" width="4.5703125" style="40" customWidth="1"/>
    <col min="1026" max="1026" width="1.140625" style="40" customWidth="1"/>
    <col min="1027" max="1027" width="7.85546875" style="40" customWidth="1"/>
    <col min="1028" max="1028" width="0" style="40" hidden="1" customWidth="1"/>
    <col min="1029" max="1029" width="5.5703125" style="40" customWidth="1"/>
    <col min="1030" max="1030" width="2.140625" style="40" customWidth="1"/>
    <col min="1031" max="1264" width="22.5703125" style="40"/>
    <col min="1265" max="1265" width="3.42578125" style="40" customWidth="1"/>
    <col min="1266" max="1266" width="8.5703125" style="40" customWidth="1"/>
    <col min="1267" max="1267" width="13.42578125" style="40" customWidth="1"/>
    <col min="1268" max="1268" width="10.140625" style="40" customWidth="1"/>
    <col min="1269" max="1269" width="4" style="40" customWidth="1"/>
    <col min="1270" max="1270" width="10.140625" style="40" customWidth="1"/>
    <col min="1271" max="1271" width="12.42578125" style="40" customWidth="1"/>
    <col min="1272" max="1272" width="8.42578125" style="40" customWidth="1"/>
    <col min="1273" max="1273" width="13.5703125" style="40" customWidth="1"/>
    <col min="1274" max="1274" width="11.42578125" style="40" customWidth="1"/>
    <col min="1275" max="1275" width="2.140625" style="40" customWidth="1"/>
    <col min="1276" max="1277" width="13.5703125" style="40" customWidth="1"/>
    <col min="1278" max="1278" width="4.5703125" style="40" customWidth="1"/>
    <col min="1279" max="1279" width="5.42578125" style="40" customWidth="1"/>
    <col min="1280" max="1280" width="3.5703125" style="40" customWidth="1"/>
    <col min="1281" max="1281" width="4.5703125" style="40" customWidth="1"/>
    <col min="1282" max="1282" width="1.140625" style="40" customWidth="1"/>
    <col min="1283" max="1283" width="7.85546875" style="40" customWidth="1"/>
    <col min="1284" max="1284" width="0" style="40" hidden="1" customWidth="1"/>
    <col min="1285" max="1285" width="5.5703125" style="40" customWidth="1"/>
    <col min="1286" max="1286" width="2.140625" style="40" customWidth="1"/>
    <col min="1287" max="1520" width="22.5703125" style="40"/>
    <col min="1521" max="1521" width="3.42578125" style="40" customWidth="1"/>
    <col min="1522" max="1522" width="8.5703125" style="40" customWidth="1"/>
    <col min="1523" max="1523" width="13.42578125" style="40" customWidth="1"/>
    <col min="1524" max="1524" width="10.140625" style="40" customWidth="1"/>
    <col min="1525" max="1525" width="4" style="40" customWidth="1"/>
    <col min="1526" max="1526" width="10.140625" style="40" customWidth="1"/>
    <col min="1527" max="1527" width="12.42578125" style="40" customWidth="1"/>
    <col min="1528" max="1528" width="8.42578125" style="40" customWidth="1"/>
    <col min="1529" max="1529" width="13.5703125" style="40" customWidth="1"/>
    <col min="1530" max="1530" width="11.42578125" style="40" customWidth="1"/>
    <col min="1531" max="1531" width="2.140625" style="40" customWidth="1"/>
    <col min="1532" max="1533" width="13.5703125" style="40" customWidth="1"/>
    <col min="1534" max="1534" width="4.5703125" style="40" customWidth="1"/>
    <col min="1535" max="1535" width="5.42578125" style="40" customWidth="1"/>
    <col min="1536" max="1536" width="3.5703125" style="40" customWidth="1"/>
    <col min="1537" max="1537" width="4.5703125" style="40" customWidth="1"/>
    <col min="1538" max="1538" width="1.140625" style="40" customWidth="1"/>
    <col min="1539" max="1539" width="7.85546875" style="40" customWidth="1"/>
    <col min="1540" max="1540" width="0" style="40" hidden="1" customWidth="1"/>
    <col min="1541" max="1541" width="5.5703125" style="40" customWidth="1"/>
    <col min="1542" max="1542" width="2.140625" style="40" customWidth="1"/>
    <col min="1543" max="1776" width="22.5703125" style="40"/>
    <col min="1777" max="1777" width="3.42578125" style="40" customWidth="1"/>
    <col min="1778" max="1778" width="8.5703125" style="40" customWidth="1"/>
    <col min="1779" max="1779" width="13.42578125" style="40" customWidth="1"/>
    <col min="1780" max="1780" width="10.140625" style="40" customWidth="1"/>
    <col min="1781" max="1781" width="4" style="40" customWidth="1"/>
    <col min="1782" max="1782" width="10.140625" style="40" customWidth="1"/>
    <col min="1783" max="1783" width="12.42578125" style="40" customWidth="1"/>
    <col min="1784" max="1784" width="8.42578125" style="40" customWidth="1"/>
    <col min="1785" max="1785" width="13.5703125" style="40" customWidth="1"/>
    <col min="1786" max="1786" width="11.42578125" style="40" customWidth="1"/>
    <col min="1787" max="1787" width="2.140625" style="40" customWidth="1"/>
    <col min="1788" max="1789" width="13.5703125" style="40" customWidth="1"/>
    <col min="1790" max="1790" width="4.5703125" style="40" customWidth="1"/>
    <col min="1791" max="1791" width="5.42578125" style="40" customWidth="1"/>
    <col min="1792" max="1792" width="3.5703125" style="40" customWidth="1"/>
    <col min="1793" max="1793" width="4.5703125" style="40" customWidth="1"/>
    <col min="1794" max="1794" width="1.140625" style="40" customWidth="1"/>
    <col min="1795" max="1795" width="7.85546875" style="40" customWidth="1"/>
    <col min="1796" max="1796" width="0" style="40" hidden="1" customWidth="1"/>
    <col min="1797" max="1797" width="5.5703125" style="40" customWidth="1"/>
    <col min="1798" max="1798" width="2.140625" style="40" customWidth="1"/>
    <col min="1799" max="2032" width="22.5703125" style="40"/>
    <col min="2033" max="2033" width="3.42578125" style="40" customWidth="1"/>
    <col min="2034" max="2034" width="8.5703125" style="40" customWidth="1"/>
    <col min="2035" max="2035" width="13.42578125" style="40" customWidth="1"/>
    <col min="2036" max="2036" width="10.140625" style="40" customWidth="1"/>
    <col min="2037" max="2037" width="4" style="40" customWidth="1"/>
    <col min="2038" max="2038" width="10.140625" style="40" customWidth="1"/>
    <col min="2039" max="2039" width="12.42578125" style="40" customWidth="1"/>
    <col min="2040" max="2040" width="8.42578125" style="40" customWidth="1"/>
    <col min="2041" max="2041" width="13.5703125" style="40" customWidth="1"/>
    <col min="2042" max="2042" width="11.42578125" style="40" customWidth="1"/>
    <col min="2043" max="2043" width="2.140625" style="40" customWidth="1"/>
    <col min="2044" max="2045" width="13.5703125" style="40" customWidth="1"/>
    <col min="2046" max="2046" width="4.5703125" style="40" customWidth="1"/>
    <col min="2047" max="2047" width="5.42578125" style="40" customWidth="1"/>
    <col min="2048" max="2048" width="3.5703125" style="40" customWidth="1"/>
    <col min="2049" max="2049" width="4.5703125" style="40" customWidth="1"/>
    <col min="2050" max="2050" width="1.140625" style="40" customWidth="1"/>
    <col min="2051" max="2051" width="7.85546875" style="40" customWidth="1"/>
    <col min="2052" max="2052" width="0" style="40" hidden="1" customWidth="1"/>
    <col min="2053" max="2053" width="5.5703125" style="40" customWidth="1"/>
    <col min="2054" max="2054" width="2.140625" style="40" customWidth="1"/>
    <col min="2055" max="2288" width="22.5703125" style="40"/>
    <col min="2289" max="2289" width="3.42578125" style="40" customWidth="1"/>
    <col min="2290" max="2290" width="8.5703125" style="40" customWidth="1"/>
    <col min="2291" max="2291" width="13.42578125" style="40" customWidth="1"/>
    <col min="2292" max="2292" width="10.140625" style="40" customWidth="1"/>
    <col min="2293" max="2293" width="4" style="40" customWidth="1"/>
    <col min="2294" max="2294" width="10.140625" style="40" customWidth="1"/>
    <col min="2295" max="2295" width="12.42578125" style="40" customWidth="1"/>
    <col min="2296" max="2296" width="8.42578125" style="40" customWidth="1"/>
    <col min="2297" max="2297" width="13.5703125" style="40" customWidth="1"/>
    <col min="2298" max="2298" width="11.42578125" style="40" customWidth="1"/>
    <col min="2299" max="2299" width="2.140625" style="40" customWidth="1"/>
    <col min="2300" max="2301" width="13.5703125" style="40" customWidth="1"/>
    <col min="2302" max="2302" width="4.5703125" style="40" customWidth="1"/>
    <col min="2303" max="2303" width="5.42578125" style="40" customWidth="1"/>
    <col min="2304" max="2304" width="3.5703125" style="40" customWidth="1"/>
    <col min="2305" max="2305" width="4.5703125" style="40" customWidth="1"/>
    <col min="2306" max="2306" width="1.140625" style="40" customWidth="1"/>
    <col min="2307" max="2307" width="7.85546875" style="40" customWidth="1"/>
    <col min="2308" max="2308" width="0" style="40" hidden="1" customWidth="1"/>
    <col min="2309" max="2309" width="5.5703125" style="40" customWidth="1"/>
    <col min="2310" max="2310" width="2.140625" style="40" customWidth="1"/>
    <col min="2311" max="2544" width="22.5703125" style="40"/>
    <col min="2545" max="2545" width="3.42578125" style="40" customWidth="1"/>
    <col min="2546" max="2546" width="8.5703125" style="40" customWidth="1"/>
    <col min="2547" max="2547" width="13.42578125" style="40" customWidth="1"/>
    <col min="2548" max="2548" width="10.140625" style="40" customWidth="1"/>
    <col min="2549" max="2549" width="4" style="40" customWidth="1"/>
    <col min="2550" max="2550" width="10.140625" style="40" customWidth="1"/>
    <col min="2551" max="2551" width="12.42578125" style="40" customWidth="1"/>
    <col min="2552" max="2552" width="8.42578125" style="40" customWidth="1"/>
    <col min="2553" max="2553" width="13.5703125" style="40" customWidth="1"/>
    <col min="2554" max="2554" width="11.42578125" style="40" customWidth="1"/>
    <col min="2555" max="2555" width="2.140625" style="40" customWidth="1"/>
    <col min="2556" max="2557" width="13.5703125" style="40" customWidth="1"/>
    <col min="2558" max="2558" width="4.5703125" style="40" customWidth="1"/>
    <col min="2559" max="2559" width="5.42578125" style="40" customWidth="1"/>
    <col min="2560" max="2560" width="3.5703125" style="40" customWidth="1"/>
    <col min="2561" max="2561" width="4.5703125" style="40" customWidth="1"/>
    <col min="2562" max="2562" width="1.140625" style="40" customWidth="1"/>
    <col min="2563" max="2563" width="7.85546875" style="40" customWidth="1"/>
    <col min="2564" max="2564" width="0" style="40" hidden="1" customWidth="1"/>
    <col min="2565" max="2565" width="5.5703125" style="40" customWidth="1"/>
    <col min="2566" max="2566" width="2.140625" style="40" customWidth="1"/>
    <col min="2567" max="2800" width="22.5703125" style="40"/>
    <col min="2801" max="2801" width="3.42578125" style="40" customWidth="1"/>
    <col min="2802" max="2802" width="8.5703125" style="40" customWidth="1"/>
    <col min="2803" max="2803" width="13.42578125" style="40" customWidth="1"/>
    <col min="2804" max="2804" width="10.140625" style="40" customWidth="1"/>
    <col min="2805" max="2805" width="4" style="40" customWidth="1"/>
    <col min="2806" max="2806" width="10.140625" style="40" customWidth="1"/>
    <col min="2807" max="2807" width="12.42578125" style="40" customWidth="1"/>
    <col min="2808" max="2808" width="8.42578125" style="40" customWidth="1"/>
    <col min="2809" max="2809" width="13.5703125" style="40" customWidth="1"/>
    <col min="2810" max="2810" width="11.42578125" style="40" customWidth="1"/>
    <col min="2811" max="2811" width="2.140625" style="40" customWidth="1"/>
    <col min="2812" max="2813" width="13.5703125" style="40" customWidth="1"/>
    <col min="2814" max="2814" width="4.5703125" style="40" customWidth="1"/>
    <col min="2815" max="2815" width="5.42578125" style="40" customWidth="1"/>
    <col min="2816" max="2816" width="3.5703125" style="40" customWidth="1"/>
    <col min="2817" max="2817" width="4.5703125" style="40" customWidth="1"/>
    <col min="2818" max="2818" width="1.140625" style="40" customWidth="1"/>
    <col min="2819" max="2819" width="7.85546875" style="40" customWidth="1"/>
    <col min="2820" max="2820" width="0" style="40" hidden="1" customWidth="1"/>
    <col min="2821" max="2821" width="5.5703125" style="40" customWidth="1"/>
    <col min="2822" max="2822" width="2.140625" style="40" customWidth="1"/>
    <col min="2823" max="3056" width="22.5703125" style="40"/>
    <col min="3057" max="3057" width="3.42578125" style="40" customWidth="1"/>
    <col min="3058" max="3058" width="8.5703125" style="40" customWidth="1"/>
    <col min="3059" max="3059" width="13.42578125" style="40" customWidth="1"/>
    <col min="3060" max="3060" width="10.140625" style="40" customWidth="1"/>
    <col min="3061" max="3061" width="4" style="40" customWidth="1"/>
    <col min="3062" max="3062" width="10.140625" style="40" customWidth="1"/>
    <col min="3063" max="3063" width="12.42578125" style="40" customWidth="1"/>
    <col min="3064" max="3064" width="8.42578125" style="40" customWidth="1"/>
    <col min="3065" max="3065" width="13.5703125" style="40" customWidth="1"/>
    <col min="3066" max="3066" width="11.42578125" style="40" customWidth="1"/>
    <col min="3067" max="3067" width="2.140625" style="40" customWidth="1"/>
    <col min="3068" max="3069" width="13.5703125" style="40" customWidth="1"/>
    <col min="3070" max="3070" width="4.5703125" style="40" customWidth="1"/>
    <col min="3071" max="3071" width="5.42578125" style="40" customWidth="1"/>
    <col min="3072" max="3072" width="3.5703125" style="40" customWidth="1"/>
    <col min="3073" max="3073" width="4.5703125" style="40" customWidth="1"/>
    <col min="3074" max="3074" width="1.140625" style="40" customWidth="1"/>
    <col min="3075" max="3075" width="7.85546875" style="40" customWidth="1"/>
    <col min="3076" max="3076" width="0" style="40" hidden="1" customWidth="1"/>
    <col min="3077" max="3077" width="5.5703125" style="40" customWidth="1"/>
    <col min="3078" max="3078" width="2.140625" style="40" customWidth="1"/>
    <col min="3079" max="3312" width="22.5703125" style="40"/>
    <col min="3313" max="3313" width="3.42578125" style="40" customWidth="1"/>
    <col min="3314" max="3314" width="8.5703125" style="40" customWidth="1"/>
    <col min="3315" max="3315" width="13.42578125" style="40" customWidth="1"/>
    <col min="3316" max="3316" width="10.140625" style="40" customWidth="1"/>
    <col min="3317" max="3317" width="4" style="40" customWidth="1"/>
    <col min="3318" max="3318" width="10.140625" style="40" customWidth="1"/>
    <col min="3319" max="3319" width="12.42578125" style="40" customWidth="1"/>
    <col min="3320" max="3320" width="8.42578125" style="40" customWidth="1"/>
    <col min="3321" max="3321" width="13.5703125" style="40" customWidth="1"/>
    <col min="3322" max="3322" width="11.42578125" style="40" customWidth="1"/>
    <col min="3323" max="3323" width="2.140625" style="40" customWidth="1"/>
    <col min="3324" max="3325" width="13.5703125" style="40" customWidth="1"/>
    <col min="3326" max="3326" width="4.5703125" style="40" customWidth="1"/>
    <col min="3327" max="3327" width="5.42578125" style="40" customWidth="1"/>
    <col min="3328" max="3328" width="3.5703125" style="40" customWidth="1"/>
    <col min="3329" max="3329" width="4.5703125" style="40" customWidth="1"/>
    <col min="3330" max="3330" width="1.140625" style="40" customWidth="1"/>
    <col min="3331" max="3331" width="7.85546875" style="40" customWidth="1"/>
    <col min="3332" max="3332" width="0" style="40" hidden="1" customWidth="1"/>
    <col min="3333" max="3333" width="5.5703125" style="40" customWidth="1"/>
    <col min="3334" max="3334" width="2.140625" style="40" customWidth="1"/>
    <col min="3335" max="3568" width="22.5703125" style="40"/>
    <col min="3569" max="3569" width="3.42578125" style="40" customWidth="1"/>
    <col min="3570" max="3570" width="8.5703125" style="40" customWidth="1"/>
    <col min="3571" max="3571" width="13.42578125" style="40" customWidth="1"/>
    <col min="3572" max="3572" width="10.140625" style="40" customWidth="1"/>
    <col min="3573" max="3573" width="4" style="40" customWidth="1"/>
    <col min="3574" max="3574" width="10.140625" style="40" customWidth="1"/>
    <col min="3575" max="3575" width="12.42578125" style="40" customWidth="1"/>
    <col min="3576" max="3576" width="8.42578125" style="40" customWidth="1"/>
    <col min="3577" max="3577" width="13.5703125" style="40" customWidth="1"/>
    <col min="3578" max="3578" width="11.42578125" style="40" customWidth="1"/>
    <col min="3579" max="3579" width="2.140625" style="40" customWidth="1"/>
    <col min="3580" max="3581" width="13.5703125" style="40" customWidth="1"/>
    <col min="3582" max="3582" width="4.5703125" style="40" customWidth="1"/>
    <col min="3583" max="3583" width="5.42578125" style="40" customWidth="1"/>
    <col min="3584" max="3584" width="3.5703125" style="40" customWidth="1"/>
    <col min="3585" max="3585" width="4.5703125" style="40" customWidth="1"/>
    <col min="3586" max="3586" width="1.140625" style="40" customWidth="1"/>
    <col min="3587" max="3587" width="7.85546875" style="40" customWidth="1"/>
    <col min="3588" max="3588" width="0" style="40" hidden="1" customWidth="1"/>
    <col min="3589" max="3589" width="5.5703125" style="40" customWidth="1"/>
    <col min="3590" max="3590" width="2.140625" style="40" customWidth="1"/>
    <col min="3591" max="3824" width="22.5703125" style="40"/>
    <col min="3825" max="3825" width="3.42578125" style="40" customWidth="1"/>
    <col min="3826" max="3826" width="8.5703125" style="40" customWidth="1"/>
    <col min="3827" max="3827" width="13.42578125" style="40" customWidth="1"/>
    <col min="3828" max="3828" width="10.140625" style="40" customWidth="1"/>
    <col min="3829" max="3829" width="4" style="40" customWidth="1"/>
    <col min="3830" max="3830" width="10.140625" style="40" customWidth="1"/>
    <col min="3831" max="3831" width="12.42578125" style="40" customWidth="1"/>
    <col min="3832" max="3832" width="8.42578125" style="40" customWidth="1"/>
    <col min="3833" max="3833" width="13.5703125" style="40" customWidth="1"/>
    <col min="3834" max="3834" width="11.42578125" style="40" customWidth="1"/>
    <col min="3835" max="3835" width="2.140625" style="40" customWidth="1"/>
    <col min="3836" max="3837" width="13.5703125" style="40" customWidth="1"/>
    <col min="3838" max="3838" width="4.5703125" style="40" customWidth="1"/>
    <col min="3839" max="3839" width="5.42578125" style="40" customWidth="1"/>
    <col min="3840" max="3840" width="3.5703125" style="40" customWidth="1"/>
    <col min="3841" max="3841" width="4.5703125" style="40" customWidth="1"/>
    <col min="3842" max="3842" width="1.140625" style="40" customWidth="1"/>
    <col min="3843" max="3843" width="7.85546875" style="40" customWidth="1"/>
    <col min="3844" max="3844" width="0" style="40" hidden="1" customWidth="1"/>
    <col min="3845" max="3845" width="5.5703125" style="40" customWidth="1"/>
    <col min="3846" max="3846" width="2.140625" style="40" customWidth="1"/>
    <col min="3847" max="4080" width="22.5703125" style="40"/>
    <col min="4081" max="4081" width="3.42578125" style="40" customWidth="1"/>
    <col min="4082" max="4082" width="8.5703125" style="40" customWidth="1"/>
    <col min="4083" max="4083" width="13.42578125" style="40" customWidth="1"/>
    <col min="4084" max="4084" width="10.140625" style="40" customWidth="1"/>
    <col min="4085" max="4085" width="4" style="40" customWidth="1"/>
    <col min="4086" max="4086" width="10.140625" style="40" customWidth="1"/>
    <col min="4087" max="4087" width="12.42578125" style="40" customWidth="1"/>
    <col min="4088" max="4088" width="8.42578125" style="40" customWidth="1"/>
    <col min="4089" max="4089" width="13.5703125" style="40" customWidth="1"/>
    <col min="4090" max="4090" width="11.42578125" style="40" customWidth="1"/>
    <col min="4091" max="4091" width="2.140625" style="40" customWidth="1"/>
    <col min="4092" max="4093" width="13.5703125" style="40" customWidth="1"/>
    <col min="4094" max="4094" width="4.5703125" style="40" customWidth="1"/>
    <col min="4095" max="4095" width="5.42578125" style="40" customWidth="1"/>
    <col min="4096" max="4096" width="3.5703125" style="40" customWidth="1"/>
    <col min="4097" max="4097" width="4.5703125" style="40" customWidth="1"/>
    <col min="4098" max="4098" width="1.140625" style="40" customWidth="1"/>
    <col min="4099" max="4099" width="7.85546875" style="40" customWidth="1"/>
    <col min="4100" max="4100" width="0" style="40" hidden="1" customWidth="1"/>
    <col min="4101" max="4101" width="5.5703125" style="40" customWidth="1"/>
    <col min="4102" max="4102" width="2.140625" style="40" customWidth="1"/>
    <col min="4103" max="4336" width="22.5703125" style="40"/>
    <col min="4337" max="4337" width="3.42578125" style="40" customWidth="1"/>
    <col min="4338" max="4338" width="8.5703125" style="40" customWidth="1"/>
    <col min="4339" max="4339" width="13.42578125" style="40" customWidth="1"/>
    <col min="4340" max="4340" width="10.140625" style="40" customWidth="1"/>
    <col min="4341" max="4341" width="4" style="40" customWidth="1"/>
    <col min="4342" max="4342" width="10.140625" style="40" customWidth="1"/>
    <col min="4343" max="4343" width="12.42578125" style="40" customWidth="1"/>
    <col min="4344" max="4344" width="8.42578125" style="40" customWidth="1"/>
    <col min="4345" max="4345" width="13.5703125" style="40" customWidth="1"/>
    <col min="4346" max="4346" width="11.42578125" style="40" customWidth="1"/>
    <col min="4347" max="4347" width="2.140625" style="40" customWidth="1"/>
    <col min="4348" max="4349" width="13.5703125" style="40" customWidth="1"/>
    <col min="4350" max="4350" width="4.5703125" style="40" customWidth="1"/>
    <col min="4351" max="4351" width="5.42578125" style="40" customWidth="1"/>
    <col min="4352" max="4352" width="3.5703125" style="40" customWidth="1"/>
    <col min="4353" max="4353" width="4.5703125" style="40" customWidth="1"/>
    <col min="4354" max="4354" width="1.140625" style="40" customWidth="1"/>
    <col min="4355" max="4355" width="7.85546875" style="40" customWidth="1"/>
    <col min="4356" max="4356" width="0" style="40" hidden="1" customWidth="1"/>
    <col min="4357" max="4357" width="5.5703125" style="40" customWidth="1"/>
    <col min="4358" max="4358" width="2.140625" style="40" customWidth="1"/>
    <col min="4359" max="4592" width="22.5703125" style="40"/>
    <col min="4593" max="4593" width="3.42578125" style="40" customWidth="1"/>
    <col min="4594" max="4594" width="8.5703125" style="40" customWidth="1"/>
    <col min="4595" max="4595" width="13.42578125" style="40" customWidth="1"/>
    <col min="4596" max="4596" width="10.140625" style="40" customWidth="1"/>
    <col min="4597" max="4597" width="4" style="40" customWidth="1"/>
    <col min="4598" max="4598" width="10.140625" style="40" customWidth="1"/>
    <col min="4599" max="4599" width="12.42578125" style="40" customWidth="1"/>
    <col min="4600" max="4600" width="8.42578125" style="40" customWidth="1"/>
    <col min="4601" max="4601" width="13.5703125" style="40" customWidth="1"/>
    <col min="4602" max="4602" width="11.42578125" style="40" customWidth="1"/>
    <col min="4603" max="4603" width="2.140625" style="40" customWidth="1"/>
    <col min="4604" max="4605" width="13.5703125" style="40" customWidth="1"/>
    <col min="4606" max="4606" width="4.5703125" style="40" customWidth="1"/>
    <col min="4607" max="4607" width="5.42578125" style="40" customWidth="1"/>
    <col min="4608" max="4608" width="3.5703125" style="40" customWidth="1"/>
    <col min="4609" max="4609" width="4.5703125" style="40" customWidth="1"/>
    <col min="4610" max="4610" width="1.140625" style="40" customWidth="1"/>
    <col min="4611" max="4611" width="7.85546875" style="40" customWidth="1"/>
    <col min="4612" max="4612" width="0" style="40" hidden="1" customWidth="1"/>
    <col min="4613" max="4613" width="5.5703125" style="40" customWidth="1"/>
    <col min="4614" max="4614" width="2.140625" style="40" customWidth="1"/>
    <col min="4615" max="4848" width="22.5703125" style="40"/>
    <col min="4849" max="4849" width="3.42578125" style="40" customWidth="1"/>
    <col min="4850" max="4850" width="8.5703125" style="40" customWidth="1"/>
    <col min="4851" max="4851" width="13.42578125" style="40" customWidth="1"/>
    <col min="4852" max="4852" width="10.140625" style="40" customWidth="1"/>
    <col min="4853" max="4853" width="4" style="40" customWidth="1"/>
    <col min="4854" max="4854" width="10.140625" style="40" customWidth="1"/>
    <col min="4855" max="4855" width="12.42578125" style="40" customWidth="1"/>
    <col min="4856" max="4856" width="8.42578125" style="40" customWidth="1"/>
    <col min="4857" max="4857" width="13.5703125" style="40" customWidth="1"/>
    <col min="4858" max="4858" width="11.42578125" style="40" customWidth="1"/>
    <col min="4859" max="4859" width="2.140625" style="40" customWidth="1"/>
    <col min="4860" max="4861" width="13.5703125" style="40" customWidth="1"/>
    <col min="4862" max="4862" width="4.5703125" style="40" customWidth="1"/>
    <col min="4863" max="4863" width="5.42578125" style="40" customWidth="1"/>
    <col min="4864" max="4864" width="3.5703125" style="40" customWidth="1"/>
    <col min="4865" max="4865" width="4.5703125" style="40" customWidth="1"/>
    <col min="4866" max="4866" width="1.140625" style="40" customWidth="1"/>
    <col min="4867" max="4867" width="7.85546875" style="40" customWidth="1"/>
    <col min="4868" max="4868" width="0" style="40" hidden="1" customWidth="1"/>
    <col min="4869" max="4869" width="5.5703125" style="40" customWidth="1"/>
    <col min="4870" max="4870" width="2.140625" style="40" customWidth="1"/>
    <col min="4871" max="5104" width="22.5703125" style="40"/>
    <col min="5105" max="5105" width="3.42578125" style="40" customWidth="1"/>
    <col min="5106" max="5106" width="8.5703125" style="40" customWidth="1"/>
    <col min="5107" max="5107" width="13.42578125" style="40" customWidth="1"/>
    <col min="5108" max="5108" width="10.140625" style="40" customWidth="1"/>
    <col min="5109" max="5109" width="4" style="40" customWidth="1"/>
    <col min="5110" max="5110" width="10.140625" style="40" customWidth="1"/>
    <col min="5111" max="5111" width="12.42578125" style="40" customWidth="1"/>
    <col min="5112" max="5112" width="8.42578125" style="40" customWidth="1"/>
    <col min="5113" max="5113" width="13.5703125" style="40" customWidth="1"/>
    <col min="5114" max="5114" width="11.42578125" style="40" customWidth="1"/>
    <col min="5115" max="5115" width="2.140625" style="40" customWidth="1"/>
    <col min="5116" max="5117" width="13.5703125" style="40" customWidth="1"/>
    <col min="5118" max="5118" width="4.5703125" style="40" customWidth="1"/>
    <col min="5119" max="5119" width="5.42578125" style="40" customWidth="1"/>
    <col min="5120" max="5120" width="3.5703125" style="40" customWidth="1"/>
    <col min="5121" max="5121" width="4.5703125" style="40" customWidth="1"/>
    <col min="5122" max="5122" width="1.140625" style="40" customWidth="1"/>
    <col min="5123" max="5123" width="7.85546875" style="40" customWidth="1"/>
    <col min="5124" max="5124" width="0" style="40" hidden="1" customWidth="1"/>
    <col min="5125" max="5125" width="5.5703125" style="40" customWidth="1"/>
    <col min="5126" max="5126" width="2.140625" style="40" customWidth="1"/>
    <col min="5127" max="5360" width="22.5703125" style="40"/>
    <col min="5361" max="5361" width="3.42578125" style="40" customWidth="1"/>
    <col min="5362" max="5362" width="8.5703125" style="40" customWidth="1"/>
    <col min="5363" max="5363" width="13.42578125" style="40" customWidth="1"/>
    <col min="5364" max="5364" width="10.140625" style="40" customWidth="1"/>
    <col min="5365" max="5365" width="4" style="40" customWidth="1"/>
    <col min="5366" max="5366" width="10.140625" style="40" customWidth="1"/>
    <col min="5367" max="5367" width="12.42578125" style="40" customWidth="1"/>
    <col min="5368" max="5368" width="8.42578125" style="40" customWidth="1"/>
    <col min="5369" max="5369" width="13.5703125" style="40" customWidth="1"/>
    <col min="5370" max="5370" width="11.42578125" style="40" customWidth="1"/>
    <col min="5371" max="5371" width="2.140625" style="40" customWidth="1"/>
    <col min="5372" max="5373" width="13.5703125" style="40" customWidth="1"/>
    <col min="5374" max="5374" width="4.5703125" style="40" customWidth="1"/>
    <col min="5375" max="5375" width="5.42578125" style="40" customWidth="1"/>
    <col min="5376" max="5376" width="3.5703125" style="40" customWidth="1"/>
    <col min="5377" max="5377" width="4.5703125" style="40" customWidth="1"/>
    <col min="5378" max="5378" width="1.140625" style="40" customWidth="1"/>
    <col min="5379" max="5379" width="7.85546875" style="40" customWidth="1"/>
    <col min="5380" max="5380" width="0" style="40" hidden="1" customWidth="1"/>
    <col min="5381" max="5381" width="5.5703125" style="40" customWidth="1"/>
    <col min="5382" max="5382" width="2.140625" style="40" customWidth="1"/>
    <col min="5383" max="5616" width="22.5703125" style="40"/>
    <col min="5617" max="5617" width="3.42578125" style="40" customWidth="1"/>
    <col min="5618" max="5618" width="8.5703125" style="40" customWidth="1"/>
    <col min="5619" max="5619" width="13.42578125" style="40" customWidth="1"/>
    <col min="5620" max="5620" width="10.140625" style="40" customWidth="1"/>
    <col min="5621" max="5621" width="4" style="40" customWidth="1"/>
    <col min="5622" max="5622" width="10.140625" style="40" customWidth="1"/>
    <col min="5623" max="5623" width="12.42578125" style="40" customWidth="1"/>
    <col min="5624" max="5624" width="8.42578125" style="40" customWidth="1"/>
    <col min="5625" max="5625" width="13.5703125" style="40" customWidth="1"/>
    <col min="5626" max="5626" width="11.42578125" style="40" customWidth="1"/>
    <col min="5627" max="5627" width="2.140625" style="40" customWidth="1"/>
    <col min="5628" max="5629" width="13.5703125" style="40" customWidth="1"/>
    <col min="5630" max="5630" width="4.5703125" style="40" customWidth="1"/>
    <col min="5631" max="5631" width="5.42578125" style="40" customWidth="1"/>
    <col min="5632" max="5632" width="3.5703125" style="40" customWidth="1"/>
    <col min="5633" max="5633" width="4.5703125" style="40" customWidth="1"/>
    <col min="5634" max="5634" width="1.140625" style="40" customWidth="1"/>
    <col min="5635" max="5635" width="7.85546875" style="40" customWidth="1"/>
    <col min="5636" max="5636" width="0" style="40" hidden="1" customWidth="1"/>
    <col min="5637" max="5637" width="5.5703125" style="40" customWidth="1"/>
    <col min="5638" max="5638" width="2.140625" style="40" customWidth="1"/>
    <col min="5639" max="5872" width="22.5703125" style="40"/>
    <col min="5873" max="5873" width="3.42578125" style="40" customWidth="1"/>
    <col min="5874" max="5874" width="8.5703125" style="40" customWidth="1"/>
    <col min="5875" max="5875" width="13.42578125" style="40" customWidth="1"/>
    <col min="5876" max="5876" width="10.140625" style="40" customWidth="1"/>
    <col min="5877" max="5877" width="4" style="40" customWidth="1"/>
    <col min="5878" max="5878" width="10.140625" style="40" customWidth="1"/>
    <col min="5879" max="5879" width="12.42578125" style="40" customWidth="1"/>
    <col min="5880" max="5880" width="8.42578125" style="40" customWidth="1"/>
    <col min="5881" max="5881" width="13.5703125" style="40" customWidth="1"/>
    <col min="5882" max="5882" width="11.42578125" style="40" customWidth="1"/>
    <col min="5883" max="5883" width="2.140625" style="40" customWidth="1"/>
    <col min="5884" max="5885" width="13.5703125" style="40" customWidth="1"/>
    <col min="5886" max="5886" width="4.5703125" style="40" customWidth="1"/>
    <col min="5887" max="5887" width="5.42578125" style="40" customWidth="1"/>
    <col min="5888" max="5888" width="3.5703125" style="40" customWidth="1"/>
    <col min="5889" max="5889" width="4.5703125" style="40" customWidth="1"/>
    <col min="5890" max="5890" width="1.140625" style="40" customWidth="1"/>
    <col min="5891" max="5891" width="7.85546875" style="40" customWidth="1"/>
    <col min="5892" max="5892" width="0" style="40" hidden="1" customWidth="1"/>
    <col min="5893" max="5893" width="5.5703125" style="40" customWidth="1"/>
    <col min="5894" max="5894" width="2.140625" style="40" customWidth="1"/>
    <col min="5895" max="6128" width="22.5703125" style="40"/>
    <col min="6129" max="6129" width="3.42578125" style="40" customWidth="1"/>
    <col min="6130" max="6130" width="8.5703125" style="40" customWidth="1"/>
    <col min="6131" max="6131" width="13.42578125" style="40" customWidth="1"/>
    <col min="6132" max="6132" width="10.140625" style="40" customWidth="1"/>
    <col min="6133" max="6133" width="4" style="40" customWidth="1"/>
    <col min="6134" max="6134" width="10.140625" style="40" customWidth="1"/>
    <col min="6135" max="6135" width="12.42578125" style="40" customWidth="1"/>
    <col min="6136" max="6136" width="8.42578125" style="40" customWidth="1"/>
    <col min="6137" max="6137" width="13.5703125" style="40" customWidth="1"/>
    <col min="6138" max="6138" width="11.42578125" style="40" customWidth="1"/>
    <col min="6139" max="6139" width="2.140625" style="40" customWidth="1"/>
    <col min="6140" max="6141" width="13.5703125" style="40" customWidth="1"/>
    <col min="6142" max="6142" width="4.5703125" style="40" customWidth="1"/>
    <col min="6143" max="6143" width="5.42578125" style="40" customWidth="1"/>
    <col min="6144" max="6144" width="3.5703125" style="40" customWidth="1"/>
    <col min="6145" max="6145" width="4.5703125" style="40" customWidth="1"/>
    <col min="6146" max="6146" width="1.140625" style="40" customWidth="1"/>
    <col min="6147" max="6147" width="7.85546875" style="40" customWidth="1"/>
    <col min="6148" max="6148" width="0" style="40" hidden="1" customWidth="1"/>
    <col min="6149" max="6149" width="5.5703125" style="40" customWidth="1"/>
    <col min="6150" max="6150" width="2.140625" style="40" customWidth="1"/>
    <col min="6151" max="6384" width="22.5703125" style="40"/>
    <col min="6385" max="6385" width="3.42578125" style="40" customWidth="1"/>
    <col min="6386" max="6386" width="8.5703125" style="40" customWidth="1"/>
    <col min="6387" max="6387" width="13.42578125" style="40" customWidth="1"/>
    <col min="6388" max="6388" width="10.140625" style="40" customWidth="1"/>
    <col min="6389" max="6389" width="4" style="40" customWidth="1"/>
    <col min="6390" max="6390" width="10.140625" style="40" customWidth="1"/>
    <col min="6391" max="6391" width="12.42578125" style="40" customWidth="1"/>
    <col min="6392" max="6392" width="8.42578125" style="40" customWidth="1"/>
    <col min="6393" max="6393" width="13.5703125" style="40" customWidth="1"/>
    <col min="6394" max="6394" width="11.42578125" style="40" customWidth="1"/>
    <col min="6395" max="6395" width="2.140625" style="40" customWidth="1"/>
    <col min="6396" max="6397" width="13.5703125" style="40" customWidth="1"/>
    <col min="6398" max="6398" width="4.5703125" style="40" customWidth="1"/>
    <col min="6399" max="6399" width="5.42578125" style="40" customWidth="1"/>
    <col min="6400" max="6400" width="3.5703125" style="40" customWidth="1"/>
    <col min="6401" max="6401" width="4.5703125" style="40" customWidth="1"/>
    <col min="6402" max="6402" width="1.140625" style="40" customWidth="1"/>
    <col min="6403" max="6403" width="7.85546875" style="40" customWidth="1"/>
    <col min="6404" max="6404" width="0" style="40" hidden="1" customWidth="1"/>
    <col min="6405" max="6405" width="5.5703125" style="40" customWidth="1"/>
    <col min="6406" max="6406" width="2.140625" style="40" customWidth="1"/>
    <col min="6407" max="6640" width="22.5703125" style="40"/>
    <col min="6641" max="6641" width="3.42578125" style="40" customWidth="1"/>
    <col min="6642" max="6642" width="8.5703125" style="40" customWidth="1"/>
    <col min="6643" max="6643" width="13.42578125" style="40" customWidth="1"/>
    <col min="6644" max="6644" width="10.140625" style="40" customWidth="1"/>
    <col min="6645" max="6645" width="4" style="40" customWidth="1"/>
    <col min="6646" max="6646" width="10.140625" style="40" customWidth="1"/>
    <col min="6647" max="6647" width="12.42578125" style="40" customWidth="1"/>
    <col min="6648" max="6648" width="8.42578125" style="40" customWidth="1"/>
    <col min="6649" max="6649" width="13.5703125" style="40" customWidth="1"/>
    <col min="6650" max="6650" width="11.42578125" style="40" customWidth="1"/>
    <col min="6651" max="6651" width="2.140625" style="40" customWidth="1"/>
    <col min="6652" max="6653" width="13.5703125" style="40" customWidth="1"/>
    <col min="6654" max="6654" width="4.5703125" style="40" customWidth="1"/>
    <col min="6655" max="6655" width="5.42578125" style="40" customWidth="1"/>
    <col min="6656" max="6656" width="3.5703125" style="40" customWidth="1"/>
    <col min="6657" max="6657" width="4.5703125" style="40" customWidth="1"/>
    <col min="6658" max="6658" width="1.140625" style="40" customWidth="1"/>
    <col min="6659" max="6659" width="7.85546875" style="40" customWidth="1"/>
    <col min="6660" max="6660" width="0" style="40" hidden="1" customWidth="1"/>
    <col min="6661" max="6661" width="5.5703125" style="40" customWidth="1"/>
    <col min="6662" max="6662" width="2.140625" style="40" customWidth="1"/>
    <col min="6663" max="6896" width="22.5703125" style="40"/>
    <col min="6897" max="6897" width="3.42578125" style="40" customWidth="1"/>
    <col min="6898" max="6898" width="8.5703125" style="40" customWidth="1"/>
    <col min="6899" max="6899" width="13.42578125" style="40" customWidth="1"/>
    <col min="6900" max="6900" width="10.140625" style="40" customWidth="1"/>
    <col min="6901" max="6901" width="4" style="40" customWidth="1"/>
    <col min="6902" max="6902" width="10.140625" style="40" customWidth="1"/>
    <col min="6903" max="6903" width="12.42578125" style="40" customWidth="1"/>
    <col min="6904" max="6904" width="8.42578125" style="40" customWidth="1"/>
    <col min="6905" max="6905" width="13.5703125" style="40" customWidth="1"/>
    <col min="6906" max="6906" width="11.42578125" style="40" customWidth="1"/>
    <col min="6907" max="6907" width="2.140625" style="40" customWidth="1"/>
    <col min="6908" max="6909" width="13.5703125" style="40" customWidth="1"/>
    <col min="6910" max="6910" width="4.5703125" style="40" customWidth="1"/>
    <col min="6911" max="6911" width="5.42578125" style="40" customWidth="1"/>
    <col min="6912" max="6912" width="3.5703125" style="40" customWidth="1"/>
    <col min="6913" max="6913" width="4.5703125" style="40" customWidth="1"/>
    <col min="6914" max="6914" width="1.140625" style="40" customWidth="1"/>
    <col min="6915" max="6915" width="7.85546875" style="40" customWidth="1"/>
    <col min="6916" max="6916" width="0" style="40" hidden="1" customWidth="1"/>
    <col min="6917" max="6917" width="5.5703125" style="40" customWidth="1"/>
    <col min="6918" max="6918" width="2.140625" style="40" customWidth="1"/>
    <col min="6919" max="7152" width="22.5703125" style="40"/>
    <col min="7153" max="7153" width="3.42578125" style="40" customWidth="1"/>
    <col min="7154" max="7154" width="8.5703125" style="40" customWidth="1"/>
    <col min="7155" max="7155" width="13.42578125" style="40" customWidth="1"/>
    <col min="7156" max="7156" width="10.140625" style="40" customWidth="1"/>
    <col min="7157" max="7157" width="4" style="40" customWidth="1"/>
    <col min="7158" max="7158" width="10.140625" style="40" customWidth="1"/>
    <col min="7159" max="7159" width="12.42578125" style="40" customWidth="1"/>
    <col min="7160" max="7160" width="8.42578125" style="40" customWidth="1"/>
    <col min="7161" max="7161" width="13.5703125" style="40" customWidth="1"/>
    <col min="7162" max="7162" width="11.42578125" style="40" customWidth="1"/>
    <col min="7163" max="7163" width="2.140625" style="40" customWidth="1"/>
    <col min="7164" max="7165" width="13.5703125" style="40" customWidth="1"/>
    <col min="7166" max="7166" width="4.5703125" style="40" customWidth="1"/>
    <col min="7167" max="7167" width="5.42578125" style="40" customWidth="1"/>
    <col min="7168" max="7168" width="3.5703125" style="40" customWidth="1"/>
    <col min="7169" max="7169" width="4.5703125" style="40" customWidth="1"/>
    <col min="7170" max="7170" width="1.140625" style="40" customWidth="1"/>
    <col min="7171" max="7171" width="7.85546875" style="40" customWidth="1"/>
    <col min="7172" max="7172" width="0" style="40" hidden="1" customWidth="1"/>
    <col min="7173" max="7173" width="5.5703125" style="40" customWidth="1"/>
    <col min="7174" max="7174" width="2.140625" style="40" customWidth="1"/>
    <col min="7175" max="7408" width="22.5703125" style="40"/>
    <col min="7409" max="7409" width="3.42578125" style="40" customWidth="1"/>
    <col min="7410" max="7410" width="8.5703125" style="40" customWidth="1"/>
    <col min="7411" max="7411" width="13.42578125" style="40" customWidth="1"/>
    <col min="7412" max="7412" width="10.140625" style="40" customWidth="1"/>
    <col min="7413" max="7413" width="4" style="40" customWidth="1"/>
    <col min="7414" max="7414" width="10.140625" style="40" customWidth="1"/>
    <col min="7415" max="7415" width="12.42578125" style="40" customWidth="1"/>
    <col min="7416" max="7416" width="8.42578125" style="40" customWidth="1"/>
    <col min="7417" max="7417" width="13.5703125" style="40" customWidth="1"/>
    <col min="7418" max="7418" width="11.42578125" style="40" customWidth="1"/>
    <col min="7419" max="7419" width="2.140625" style="40" customWidth="1"/>
    <col min="7420" max="7421" width="13.5703125" style="40" customWidth="1"/>
    <col min="7422" max="7422" width="4.5703125" style="40" customWidth="1"/>
    <col min="7423" max="7423" width="5.42578125" style="40" customWidth="1"/>
    <col min="7424" max="7424" width="3.5703125" style="40" customWidth="1"/>
    <col min="7425" max="7425" width="4.5703125" style="40" customWidth="1"/>
    <col min="7426" max="7426" width="1.140625" style="40" customWidth="1"/>
    <col min="7427" max="7427" width="7.85546875" style="40" customWidth="1"/>
    <col min="7428" max="7428" width="0" style="40" hidden="1" customWidth="1"/>
    <col min="7429" max="7429" width="5.5703125" style="40" customWidth="1"/>
    <col min="7430" max="7430" width="2.140625" style="40" customWidth="1"/>
    <col min="7431" max="7664" width="22.5703125" style="40"/>
    <col min="7665" max="7665" width="3.42578125" style="40" customWidth="1"/>
    <col min="7666" max="7666" width="8.5703125" style="40" customWidth="1"/>
    <col min="7667" max="7667" width="13.42578125" style="40" customWidth="1"/>
    <col min="7668" max="7668" width="10.140625" style="40" customWidth="1"/>
    <col min="7669" max="7669" width="4" style="40" customWidth="1"/>
    <col min="7670" max="7670" width="10.140625" style="40" customWidth="1"/>
    <col min="7671" max="7671" width="12.42578125" style="40" customWidth="1"/>
    <col min="7672" max="7672" width="8.42578125" style="40" customWidth="1"/>
    <col min="7673" max="7673" width="13.5703125" style="40" customWidth="1"/>
    <col min="7674" max="7674" width="11.42578125" style="40" customWidth="1"/>
    <col min="7675" max="7675" width="2.140625" style="40" customWidth="1"/>
    <col min="7676" max="7677" width="13.5703125" style="40" customWidth="1"/>
    <col min="7678" max="7678" width="4.5703125" style="40" customWidth="1"/>
    <col min="7679" max="7679" width="5.42578125" style="40" customWidth="1"/>
    <col min="7680" max="7680" width="3.5703125" style="40" customWidth="1"/>
    <col min="7681" max="7681" width="4.5703125" style="40" customWidth="1"/>
    <col min="7682" max="7682" width="1.140625" style="40" customWidth="1"/>
    <col min="7683" max="7683" width="7.85546875" style="40" customWidth="1"/>
    <col min="7684" max="7684" width="0" style="40" hidden="1" customWidth="1"/>
    <col min="7685" max="7685" width="5.5703125" style="40" customWidth="1"/>
    <col min="7686" max="7686" width="2.140625" style="40" customWidth="1"/>
    <col min="7687" max="7920" width="22.5703125" style="40"/>
    <col min="7921" max="7921" width="3.42578125" style="40" customWidth="1"/>
    <col min="7922" max="7922" width="8.5703125" style="40" customWidth="1"/>
    <col min="7923" max="7923" width="13.42578125" style="40" customWidth="1"/>
    <col min="7924" max="7924" width="10.140625" style="40" customWidth="1"/>
    <col min="7925" max="7925" width="4" style="40" customWidth="1"/>
    <col min="7926" max="7926" width="10.140625" style="40" customWidth="1"/>
    <col min="7927" max="7927" width="12.42578125" style="40" customWidth="1"/>
    <col min="7928" max="7928" width="8.42578125" style="40" customWidth="1"/>
    <col min="7929" max="7929" width="13.5703125" style="40" customWidth="1"/>
    <col min="7930" max="7930" width="11.42578125" style="40" customWidth="1"/>
    <col min="7931" max="7931" width="2.140625" style="40" customWidth="1"/>
    <col min="7932" max="7933" width="13.5703125" style="40" customWidth="1"/>
    <col min="7934" max="7934" width="4.5703125" style="40" customWidth="1"/>
    <col min="7935" max="7935" width="5.42578125" style="40" customWidth="1"/>
    <col min="7936" max="7936" width="3.5703125" style="40" customWidth="1"/>
    <col min="7937" max="7937" width="4.5703125" style="40" customWidth="1"/>
    <col min="7938" max="7938" width="1.140625" style="40" customWidth="1"/>
    <col min="7939" max="7939" width="7.85546875" style="40" customWidth="1"/>
    <col min="7940" max="7940" width="0" style="40" hidden="1" customWidth="1"/>
    <col min="7941" max="7941" width="5.5703125" style="40" customWidth="1"/>
    <col min="7942" max="7942" width="2.140625" style="40" customWidth="1"/>
    <col min="7943" max="8176" width="22.5703125" style="40"/>
    <col min="8177" max="8177" width="3.42578125" style="40" customWidth="1"/>
    <col min="8178" max="8178" width="8.5703125" style="40" customWidth="1"/>
    <col min="8179" max="8179" width="13.42578125" style="40" customWidth="1"/>
    <col min="8180" max="8180" width="10.140625" style="40" customWidth="1"/>
    <col min="8181" max="8181" width="4" style="40" customWidth="1"/>
    <col min="8182" max="8182" width="10.140625" style="40" customWidth="1"/>
    <col min="8183" max="8183" width="12.42578125" style="40" customWidth="1"/>
    <col min="8184" max="8184" width="8.42578125" style="40" customWidth="1"/>
    <col min="8185" max="8185" width="13.5703125" style="40" customWidth="1"/>
    <col min="8186" max="8186" width="11.42578125" style="40" customWidth="1"/>
    <col min="8187" max="8187" width="2.140625" style="40" customWidth="1"/>
    <col min="8188" max="8189" width="13.5703125" style="40" customWidth="1"/>
    <col min="8190" max="8190" width="4.5703125" style="40" customWidth="1"/>
    <col min="8191" max="8191" width="5.42578125" style="40" customWidth="1"/>
    <col min="8192" max="8192" width="3.5703125" style="40" customWidth="1"/>
    <col min="8193" max="8193" width="4.5703125" style="40" customWidth="1"/>
    <col min="8194" max="8194" width="1.140625" style="40" customWidth="1"/>
    <col min="8195" max="8195" width="7.85546875" style="40" customWidth="1"/>
    <col min="8196" max="8196" width="0" style="40" hidden="1" customWidth="1"/>
    <col min="8197" max="8197" width="5.5703125" style="40" customWidth="1"/>
    <col min="8198" max="8198" width="2.140625" style="40" customWidth="1"/>
    <col min="8199" max="8432" width="22.5703125" style="40"/>
    <col min="8433" max="8433" width="3.42578125" style="40" customWidth="1"/>
    <col min="8434" max="8434" width="8.5703125" style="40" customWidth="1"/>
    <col min="8435" max="8435" width="13.42578125" style="40" customWidth="1"/>
    <col min="8436" max="8436" width="10.140625" style="40" customWidth="1"/>
    <col min="8437" max="8437" width="4" style="40" customWidth="1"/>
    <col min="8438" max="8438" width="10.140625" style="40" customWidth="1"/>
    <col min="8439" max="8439" width="12.42578125" style="40" customWidth="1"/>
    <col min="8440" max="8440" width="8.42578125" style="40" customWidth="1"/>
    <col min="8441" max="8441" width="13.5703125" style="40" customWidth="1"/>
    <col min="8442" max="8442" width="11.42578125" style="40" customWidth="1"/>
    <col min="8443" max="8443" width="2.140625" style="40" customWidth="1"/>
    <col min="8444" max="8445" width="13.5703125" style="40" customWidth="1"/>
    <col min="8446" max="8446" width="4.5703125" style="40" customWidth="1"/>
    <col min="8447" max="8447" width="5.42578125" style="40" customWidth="1"/>
    <col min="8448" max="8448" width="3.5703125" style="40" customWidth="1"/>
    <col min="8449" max="8449" width="4.5703125" style="40" customWidth="1"/>
    <col min="8450" max="8450" width="1.140625" style="40" customWidth="1"/>
    <col min="8451" max="8451" width="7.85546875" style="40" customWidth="1"/>
    <col min="8452" max="8452" width="0" style="40" hidden="1" customWidth="1"/>
    <col min="8453" max="8453" width="5.5703125" style="40" customWidth="1"/>
    <col min="8454" max="8454" width="2.140625" style="40" customWidth="1"/>
    <col min="8455" max="8688" width="22.5703125" style="40"/>
    <col min="8689" max="8689" width="3.42578125" style="40" customWidth="1"/>
    <col min="8690" max="8690" width="8.5703125" style="40" customWidth="1"/>
    <col min="8691" max="8691" width="13.42578125" style="40" customWidth="1"/>
    <col min="8692" max="8692" width="10.140625" style="40" customWidth="1"/>
    <col min="8693" max="8693" width="4" style="40" customWidth="1"/>
    <col min="8694" max="8694" width="10.140625" style="40" customWidth="1"/>
    <col min="8695" max="8695" width="12.42578125" style="40" customWidth="1"/>
    <col min="8696" max="8696" width="8.42578125" style="40" customWidth="1"/>
    <col min="8697" max="8697" width="13.5703125" style="40" customWidth="1"/>
    <col min="8698" max="8698" width="11.42578125" style="40" customWidth="1"/>
    <col min="8699" max="8699" width="2.140625" style="40" customWidth="1"/>
    <col min="8700" max="8701" width="13.5703125" style="40" customWidth="1"/>
    <col min="8702" max="8702" width="4.5703125" style="40" customWidth="1"/>
    <col min="8703" max="8703" width="5.42578125" style="40" customWidth="1"/>
    <col min="8704" max="8704" width="3.5703125" style="40" customWidth="1"/>
    <col min="8705" max="8705" width="4.5703125" style="40" customWidth="1"/>
    <col min="8706" max="8706" width="1.140625" style="40" customWidth="1"/>
    <col min="8707" max="8707" width="7.85546875" style="40" customWidth="1"/>
    <col min="8708" max="8708" width="0" style="40" hidden="1" customWidth="1"/>
    <col min="8709" max="8709" width="5.5703125" style="40" customWidth="1"/>
    <col min="8710" max="8710" width="2.140625" style="40" customWidth="1"/>
    <col min="8711" max="8944" width="22.5703125" style="40"/>
    <col min="8945" max="8945" width="3.42578125" style="40" customWidth="1"/>
    <col min="8946" max="8946" width="8.5703125" style="40" customWidth="1"/>
    <col min="8947" max="8947" width="13.42578125" style="40" customWidth="1"/>
    <col min="8948" max="8948" width="10.140625" style="40" customWidth="1"/>
    <col min="8949" max="8949" width="4" style="40" customWidth="1"/>
    <col min="8950" max="8950" width="10.140625" style="40" customWidth="1"/>
    <col min="8951" max="8951" width="12.42578125" style="40" customWidth="1"/>
    <col min="8952" max="8952" width="8.42578125" style="40" customWidth="1"/>
    <col min="8953" max="8953" width="13.5703125" style="40" customWidth="1"/>
    <col min="8954" max="8954" width="11.42578125" style="40" customWidth="1"/>
    <col min="8955" max="8955" width="2.140625" style="40" customWidth="1"/>
    <col min="8956" max="8957" width="13.5703125" style="40" customWidth="1"/>
    <col min="8958" max="8958" width="4.5703125" style="40" customWidth="1"/>
    <col min="8959" max="8959" width="5.42578125" style="40" customWidth="1"/>
    <col min="8960" max="8960" width="3.5703125" style="40" customWidth="1"/>
    <col min="8961" max="8961" width="4.5703125" style="40" customWidth="1"/>
    <col min="8962" max="8962" width="1.140625" style="40" customWidth="1"/>
    <col min="8963" max="8963" width="7.85546875" style="40" customWidth="1"/>
    <col min="8964" max="8964" width="0" style="40" hidden="1" customWidth="1"/>
    <col min="8965" max="8965" width="5.5703125" style="40" customWidth="1"/>
    <col min="8966" max="8966" width="2.140625" style="40" customWidth="1"/>
    <col min="8967" max="9200" width="22.5703125" style="40"/>
    <col min="9201" max="9201" width="3.42578125" style="40" customWidth="1"/>
    <col min="9202" max="9202" width="8.5703125" style="40" customWidth="1"/>
    <col min="9203" max="9203" width="13.42578125" style="40" customWidth="1"/>
    <col min="9204" max="9204" width="10.140625" style="40" customWidth="1"/>
    <col min="9205" max="9205" width="4" style="40" customWidth="1"/>
    <col min="9206" max="9206" width="10.140625" style="40" customWidth="1"/>
    <col min="9207" max="9207" width="12.42578125" style="40" customWidth="1"/>
    <col min="9208" max="9208" width="8.42578125" style="40" customWidth="1"/>
    <col min="9209" max="9209" width="13.5703125" style="40" customWidth="1"/>
    <col min="9210" max="9210" width="11.42578125" style="40" customWidth="1"/>
    <col min="9211" max="9211" width="2.140625" style="40" customWidth="1"/>
    <col min="9212" max="9213" width="13.5703125" style="40" customWidth="1"/>
    <col min="9214" max="9214" width="4.5703125" style="40" customWidth="1"/>
    <col min="9215" max="9215" width="5.42578125" style="40" customWidth="1"/>
    <col min="9216" max="9216" width="3.5703125" style="40" customWidth="1"/>
    <col min="9217" max="9217" width="4.5703125" style="40" customWidth="1"/>
    <col min="9218" max="9218" width="1.140625" style="40" customWidth="1"/>
    <col min="9219" max="9219" width="7.85546875" style="40" customWidth="1"/>
    <col min="9220" max="9220" width="0" style="40" hidden="1" customWidth="1"/>
    <col min="9221" max="9221" width="5.5703125" style="40" customWidth="1"/>
    <col min="9222" max="9222" width="2.140625" style="40" customWidth="1"/>
    <col min="9223" max="9456" width="22.5703125" style="40"/>
    <col min="9457" max="9457" width="3.42578125" style="40" customWidth="1"/>
    <col min="9458" max="9458" width="8.5703125" style="40" customWidth="1"/>
    <col min="9459" max="9459" width="13.42578125" style="40" customWidth="1"/>
    <col min="9460" max="9460" width="10.140625" style="40" customWidth="1"/>
    <col min="9461" max="9461" width="4" style="40" customWidth="1"/>
    <col min="9462" max="9462" width="10.140625" style="40" customWidth="1"/>
    <col min="9463" max="9463" width="12.42578125" style="40" customWidth="1"/>
    <col min="9464" max="9464" width="8.42578125" style="40" customWidth="1"/>
    <col min="9465" max="9465" width="13.5703125" style="40" customWidth="1"/>
    <col min="9466" max="9466" width="11.42578125" style="40" customWidth="1"/>
    <col min="9467" max="9467" width="2.140625" style="40" customWidth="1"/>
    <col min="9468" max="9469" width="13.5703125" style="40" customWidth="1"/>
    <col min="9470" max="9470" width="4.5703125" style="40" customWidth="1"/>
    <col min="9471" max="9471" width="5.42578125" style="40" customWidth="1"/>
    <col min="9472" max="9472" width="3.5703125" style="40" customWidth="1"/>
    <col min="9473" max="9473" width="4.5703125" style="40" customWidth="1"/>
    <col min="9474" max="9474" width="1.140625" style="40" customWidth="1"/>
    <col min="9475" max="9475" width="7.85546875" style="40" customWidth="1"/>
    <col min="9476" max="9476" width="0" style="40" hidden="1" customWidth="1"/>
    <col min="9477" max="9477" width="5.5703125" style="40" customWidth="1"/>
    <col min="9478" max="9478" width="2.140625" style="40" customWidth="1"/>
    <col min="9479" max="9712" width="22.5703125" style="40"/>
    <col min="9713" max="9713" width="3.42578125" style="40" customWidth="1"/>
    <col min="9714" max="9714" width="8.5703125" style="40" customWidth="1"/>
    <col min="9715" max="9715" width="13.42578125" style="40" customWidth="1"/>
    <col min="9716" max="9716" width="10.140625" style="40" customWidth="1"/>
    <col min="9717" max="9717" width="4" style="40" customWidth="1"/>
    <col min="9718" max="9718" width="10.140625" style="40" customWidth="1"/>
    <col min="9719" max="9719" width="12.42578125" style="40" customWidth="1"/>
    <col min="9720" max="9720" width="8.42578125" style="40" customWidth="1"/>
    <col min="9721" max="9721" width="13.5703125" style="40" customWidth="1"/>
    <col min="9722" max="9722" width="11.42578125" style="40" customWidth="1"/>
    <col min="9723" max="9723" width="2.140625" style="40" customWidth="1"/>
    <col min="9724" max="9725" width="13.5703125" style="40" customWidth="1"/>
    <col min="9726" max="9726" width="4.5703125" style="40" customWidth="1"/>
    <col min="9727" max="9727" width="5.42578125" style="40" customWidth="1"/>
    <col min="9728" max="9728" width="3.5703125" style="40" customWidth="1"/>
    <col min="9729" max="9729" width="4.5703125" style="40" customWidth="1"/>
    <col min="9730" max="9730" width="1.140625" style="40" customWidth="1"/>
    <col min="9731" max="9731" width="7.85546875" style="40" customWidth="1"/>
    <col min="9732" max="9732" width="0" style="40" hidden="1" customWidth="1"/>
    <col min="9733" max="9733" width="5.5703125" style="40" customWidth="1"/>
    <col min="9734" max="9734" width="2.140625" style="40" customWidth="1"/>
    <col min="9735" max="9968" width="22.5703125" style="40"/>
    <col min="9969" max="9969" width="3.42578125" style="40" customWidth="1"/>
    <col min="9970" max="9970" width="8.5703125" style="40" customWidth="1"/>
    <col min="9971" max="9971" width="13.42578125" style="40" customWidth="1"/>
    <col min="9972" max="9972" width="10.140625" style="40" customWidth="1"/>
    <col min="9973" max="9973" width="4" style="40" customWidth="1"/>
    <col min="9974" max="9974" width="10.140625" style="40" customWidth="1"/>
    <col min="9975" max="9975" width="12.42578125" style="40" customWidth="1"/>
    <col min="9976" max="9976" width="8.42578125" style="40" customWidth="1"/>
    <col min="9977" max="9977" width="13.5703125" style="40" customWidth="1"/>
    <col min="9978" max="9978" width="11.42578125" style="40" customWidth="1"/>
    <col min="9979" max="9979" width="2.140625" style="40" customWidth="1"/>
    <col min="9980" max="9981" width="13.5703125" style="40" customWidth="1"/>
    <col min="9982" max="9982" width="4.5703125" style="40" customWidth="1"/>
    <col min="9983" max="9983" width="5.42578125" style="40" customWidth="1"/>
    <col min="9984" max="9984" width="3.5703125" style="40" customWidth="1"/>
    <col min="9985" max="9985" width="4.5703125" style="40" customWidth="1"/>
    <col min="9986" max="9986" width="1.140625" style="40" customWidth="1"/>
    <col min="9987" max="9987" width="7.85546875" style="40" customWidth="1"/>
    <col min="9988" max="9988" width="0" style="40" hidden="1" customWidth="1"/>
    <col min="9989" max="9989" width="5.5703125" style="40" customWidth="1"/>
    <col min="9990" max="9990" width="2.140625" style="40" customWidth="1"/>
    <col min="9991" max="10224" width="22.5703125" style="40"/>
    <col min="10225" max="10225" width="3.42578125" style="40" customWidth="1"/>
    <col min="10226" max="10226" width="8.5703125" style="40" customWidth="1"/>
    <col min="10227" max="10227" width="13.42578125" style="40" customWidth="1"/>
    <col min="10228" max="10228" width="10.140625" style="40" customWidth="1"/>
    <col min="10229" max="10229" width="4" style="40" customWidth="1"/>
    <col min="10230" max="10230" width="10.140625" style="40" customWidth="1"/>
    <col min="10231" max="10231" width="12.42578125" style="40" customWidth="1"/>
    <col min="10232" max="10232" width="8.42578125" style="40" customWidth="1"/>
    <col min="10233" max="10233" width="13.5703125" style="40" customWidth="1"/>
    <col min="10234" max="10234" width="11.42578125" style="40" customWidth="1"/>
    <col min="10235" max="10235" width="2.140625" style="40" customWidth="1"/>
    <col min="10236" max="10237" width="13.5703125" style="40" customWidth="1"/>
    <col min="10238" max="10238" width="4.5703125" style="40" customWidth="1"/>
    <col min="10239" max="10239" width="5.42578125" style="40" customWidth="1"/>
    <col min="10240" max="10240" width="3.5703125" style="40" customWidth="1"/>
    <col min="10241" max="10241" width="4.5703125" style="40" customWidth="1"/>
    <col min="10242" max="10242" width="1.140625" style="40" customWidth="1"/>
    <col min="10243" max="10243" width="7.85546875" style="40" customWidth="1"/>
    <col min="10244" max="10244" width="0" style="40" hidden="1" customWidth="1"/>
    <col min="10245" max="10245" width="5.5703125" style="40" customWidth="1"/>
    <col min="10246" max="10246" width="2.140625" style="40" customWidth="1"/>
    <col min="10247" max="10480" width="22.5703125" style="40"/>
    <col min="10481" max="10481" width="3.42578125" style="40" customWidth="1"/>
    <col min="10482" max="10482" width="8.5703125" style="40" customWidth="1"/>
    <col min="10483" max="10483" width="13.42578125" style="40" customWidth="1"/>
    <col min="10484" max="10484" width="10.140625" style="40" customWidth="1"/>
    <col min="10485" max="10485" width="4" style="40" customWidth="1"/>
    <col min="10486" max="10486" width="10.140625" style="40" customWidth="1"/>
    <col min="10487" max="10487" width="12.42578125" style="40" customWidth="1"/>
    <col min="10488" max="10488" width="8.42578125" style="40" customWidth="1"/>
    <col min="10489" max="10489" width="13.5703125" style="40" customWidth="1"/>
    <col min="10490" max="10490" width="11.42578125" style="40" customWidth="1"/>
    <col min="10491" max="10491" width="2.140625" style="40" customWidth="1"/>
    <col min="10492" max="10493" width="13.5703125" style="40" customWidth="1"/>
    <col min="10494" max="10494" width="4.5703125" style="40" customWidth="1"/>
    <col min="10495" max="10495" width="5.42578125" style="40" customWidth="1"/>
    <col min="10496" max="10496" width="3.5703125" style="40" customWidth="1"/>
    <col min="10497" max="10497" width="4.5703125" style="40" customWidth="1"/>
    <col min="10498" max="10498" width="1.140625" style="40" customWidth="1"/>
    <col min="10499" max="10499" width="7.85546875" style="40" customWidth="1"/>
    <col min="10500" max="10500" width="0" style="40" hidden="1" customWidth="1"/>
    <col min="10501" max="10501" width="5.5703125" style="40" customWidth="1"/>
    <col min="10502" max="10502" width="2.140625" style="40" customWidth="1"/>
    <col min="10503" max="10736" width="22.5703125" style="40"/>
    <col min="10737" max="10737" width="3.42578125" style="40" customWidth="1"/>
    <col min="10738" max="10738" width="8.5703125" style="40" customWidth="1"/>
    <col min="10739" max="10739" width="13.42578125" style="40" customWidth="1"/>
    <col min="10740" max="10740" width="10.140625" style="40" customWidth="1"/>
    <col min="10741" max="10741" width="4" style="40" customWidth="1"/>
    <col min="10742" max="10742" width="10.140625" style="40" customWidth="1"/>
    <col min="10743" max="10743" width="12.42578125" style="40" customWidth="1"/>
    <col min="10744" max="10744" width="8.42578125" style="40" customWidth="1"/>
    <col min="10745" max="10745" width="13.5703125" style="40" customWidth="1"/>
    <col min="10746" max="10746" width="11.42578125" style="40" customWidth="1"/>
    <col min="10747" max="10747" width="2.140625" style="40" customWidth="1"/>
    <col min="10748" max="10749" width="13.5703125" style="40" customWidth="1"/>
    <col min="10750" max="10750" width="4.5703125" style="40" customWidth="1"/>
    <col min="10751" max="10751" width="5.42578125" style="40" customWidth="1"/>
    <col min="10752" max="10752" width="3.5703125" style="40" customWidth="1"/>
    <col min="10753" max="10753" width="4.5703125" style="40" customWidth="1"/>
    <col min="10754" max="10754" width="1.140625" style="40" customWidth="1"/>
    <col min="10755" max="10755" width="7.85546875" style="40" customWidth="1"/>
    <col min="10756" max="10756" width="0" style="40" hidden="1" customWidth="1"/>
    <col min="10757" max="10757" width="5.5703125" style="40" customWidth="1"/>
    <col min="10758" max="10758" width="2.140625" style="40" customWidth="1"/>
    <col min="10759" max="10992" width="22.5703125" style="40"/>
    <col min="10993" max="10993" width="3.42578125" style="40" customWidth="1"/>
    <col min="10994" max="10994" width="8.5703125" style="40" customWidth="1"/>
    <col min="10995" max="10995" width="13.42578125" style="40" customWidth="1"/>
    <col min="10996" max="10996" width="10.140625" style="40" customWidth="1"/>
    <col min="10997" max="10997" width="4" style="40" customWidth="1"/>
    <col min="10998" max="10998" width="10.140625" style="40" customWidth="1"/>
    <col min="10999" max="10999" width="12.42578125" style="40" customWidth="1"/>
    <col min="11000" max="11000" width="8.42578125" style="40" customWidth="1"/>
    <col min="11001" max="11001" width="13.5703125" style="40" customWidth="1"/>
    <col min="11002" max="11002" width="11.42578125" style="40" customWidth="1"/>
    <col min="11003" max="11003" width="2.140625" style="40" customWidth="1"/>
    <col min="11004" max="11005" width="13.5703125" style="40" customWidth="1"/>
    <col min="11006" max="11006" width="4.5703125" style="40" customWidth="1"/>
    <col min="11007" max="11007" width="5.42578125" style="40" customWidth="1"/>
    <col min="11008" max="11008" width="3.5703125" style="40" customWidth="1"/>
    <col min="11009" max="11009" width="4.5703125" style="40" customWidth="1"/>
    <col min="11010" max="11010" width="1.140625" style="40" customWidth="1"/>
    <col min="11011" max="11011" width="7.85546875" style="40" customWidth="1"/>
    <col min="11012" max="11012" width="0" style="40" hidden="1" customWidth="1"/>
    <col min="11013" max="11013" width="5.5703125" style="40" customWidth="1"/>
    <col min="11014" max="11014" width="2.140625" style="40" customWidth="1"/>
    <col min="11015" max="11248" width="22.5703125" style="40"/>
    <col min="11249" max="11249" width="3.42578125" style="40" customWidth="1"/>
    <col min="11250" max="11250" width="8.5703125" style="40" customWidth="1"/>
    <col min="11251" max="11251" width="13.42578125" style="40" customWidth="1"/>
    <col min="11252" max="11252" width="10.140625" style="40" customWidth="1"/>
    <col min="11253" max="11253" width="4" style="40" customWidth="1"/>
    <col min="11254" max="11254" width="10.140625" style="40" customWidth="1"/>
    <col min="11255" max="11255" width="12.42578125" style="40" customWidth="1"/>
    <col min="11256" max="11256" width="8.42578125" style="40" customWidth="1"/>
    <col min="11257" max="11257" width="13.5703125" style="40" customWidth="1"/>
    <col min="11258" max="11258" width="11.42578125" style="40" customWidth="1"/>
    <col min="11259" max="11259" width="2.140625" style="40" customWidth="1"/>
    <col min="11260" max="11261" width="13.5703125" style="40" customWidth="1"/>
    <col min="11262" max="11262" width="4.5703125" style="40" customWidth="1"/>
    <col min="11263" max="11263" width="5.42578125" style="40" customWidth="1"/>
    <col min="11264" max="11264" width="3.5703125" style="40" customWidth="1"/>
    <col min="11265" max="11265" width="4.5703125" style="40" customWidth="1"/>
    <col min="11266" max="11266" width="1.140625" style="40" customWidth="1"/>
    <col min="11267" max="11267" width="7.85546875" style="40" customWidth="1"/>
    <col min="11268" max="11268" width="0" style="40" hidden="1" customWidth="1"/>
    <col min="11269" max="11269" width="5.5703125" style="40" customWidth="1"/>
    <col min="11270" max="11270" width="2.140625" style="40" customWidth="1"/>
    <col min="11271" max="11504" width="22.5703125" style="40"/>
    <col min="11505" max="11505" width="3.42578125" style="40" customWidth="1"/>
    <col min="11506" max="11506" width="8.5703125" style="40" customWidth="1"/>
    <col min="11507" max="11507" width="13.42578125" style="40" customWidth="1"/>
    <col min="11508" max="11508" width="10.140625" style="40" customWidth="1"/>
    <col min="11509" max="11509" width="4" style="40" customWidth="1"/>
    <col min="11510" max="11510" width="10.140625" style="40" customWidth="1"/>
    <col min="11511" max="11511" width="12.42578125" style="40" customWidth="1"/>
    <col min="11512" max="11512" width="8.42578125" style="40" customWidth="1"/>
    <col min="11513" max="11513" width="13.5703125" style="40" customWidth="1"/>
    <col min="11514" max="11514" width="11.42578125" style="40" customWidth="1"/>
    <col min="11515" max="11515" width="2.140625" style="40" customWidth="1"/>
    <col min="11516" max="11517" width="13.5703125" style="40" customWidth="1"/>
    <col min="11518" max="11518" width="4.5703125" style="40" customWidth="1"/>
    <col min="11519" max="11519" width="5.42578125" style="40" customWidth="1"/>
    <col min="11520" max="11520" width="3.5703125" style="40" customWidth="1"/>
    <col min="11521" max="11521" width="4.5703125" style="40" customWidth="1"/>
    <col min="11522" max="11522" width="1.140625" style="40" customWidth="1"/>
    <col min="11523" max="11523" width="7.85546875" style="40" customWidth="1"/>
    <col min="11524" max="11524" width="0" style="40" hidden="1" customWidth="1"/>
    <col min="11525" max="11525" width="5.5703125" style="40" customWidth="1"/>
    <col min="11526" max="11526" width="2.140625" style="40" customWidth="1"/>
    <col min="11527" max="11760" width="22.5703125" style="40"/>
    <col min="11761" max="11761" width="3.42578125" style="40" customWidth="1"/>
    <col min="11762" max="11762" width="8.5703125" style="40" customWidth="1"/>
    <col min="11763" max="11763" width="13.42578125" style="40" customWidth="1"/>
    <col min="11764" max="11764" width="10.140625" style="40" customWidth="1"/>
    <col min="11765" max="11765" width="4" style="40" customWidth="1"/>
    <col min="11766" max="11766" width="10.140625" style="40" customWidth="1"/>
    <col min="11767" max="11767" width="12.42578125" style="40" customWidth="1"/>
    <col min="11768" max="11768" width="8.42578125" style="40" customWidth="1"/>
    <col min="11769" max="11769" width="13.5703125" style="40" customWidth="1"/>
    <col min="11770" max="11770" width="11.42578125" style="40" customWidth="1"/>
    <col min="11771" max="11771" width="2.140625" style="40" customWidth="1"/>
    <col min="11772" max="11773" width="13.5703125" style="40" customWidth="1"/>
    <col min="11774" max="11774" width="4.5703125" style="40" customWidth="1"/>
    <col min="11775" max="11775" width="5.42578125" style="40" customWidth="1"/>
    <col min="11776" max="11776" width="3.5703125" style="40" customWidth="1"/>
    <col min="11777" max="11777" width="4.5703125" style="40" customWidth="1"/>
    <col min="11778" max="11778" width="1.140625" style="40" customWidth="1"/>
    <col min="11779" max="11779" width="7.85546875" style="40" customWidth="1"/>
    <col min="11780" max="11780" width="0" style="40" hidden="1" customWidth="1"/>
    <col min="11781" max="11781" width="5.5703125" style="40" customWidth="1"/>
    <col min="11782" max="11782" width="2.140625" style="40" customWidth="1"/>
    <col min="11783" max="12016" width="22.5703125" style="40"/>
    <col min="12017" max="12017" width="3.42578125" style="40" customWidth="1"/>
    <col min="12018" max="12018" width="8.5703125" style="40" customWidth="1"/>
    <col min="12019" max="12019" width="13.42578125" style="40" customWidth="1"/>
    <col min="12020" max="12020" width="10.140625" style="40" customWidth="1"/>
    <col min="12021" max="12021" width="4" style="40" customWidth="1"/>
    <col min="12022" max="12022" width="10.140625" style="40" customWidth="1"/>
    <col min="12023" max="12023" width="12.42578125" style="40" customWidth="1"/>
    <col min="12024" max="12024" width="8.42578125" style="40" customWidth="1"/>
    <col min="12025" max="12025" width="13.5703125" style="40" customWidth="1"/>
    <col min="12026" max="12026" width="11.42578125" style="40" customWidth="1"/>
    <col min="12027" max="12027" width="2.140625" style="40" customWidth="1"/>
    <col min="12028" max="12029" width="13.5703125" style="40" customWidth="1"/>
    <col min="12030" max="12030" width="4.5703125" style="40" customWidth="1"/>
    <col min="12031" max="12031" width="5.42578125" style="40" customWidth="1"/>
    <col min="12032" max="12032" width="3.5703125" style="40" customWidth="1"/>
    <col min="12033" max="12033" width="4.5703125" style="40" customWidth="1"/>
    <col min="12034" max="12034" width="1.140625" style="40" customWidth="1"/>
    <col min="12035" max="12035" width="7.85546875" style="40" customWidth="1"/>
    <col min="12036" max="12036" width="0" style="40" hidden="1" customWidth="1"/>
    <col min="12037" max="12037" width="5.5703125" style="40" customWidth="1"/>
    <col min="12038" max="12038" width="2.140625" style="40" customWidth="1"/>
    <col min="12039" max="12272" width="22.5703125" style="40"/>
    <col min="12273" max="12273" width="3.42578125" style="40" customWidth="1"/>
    <col min="12274" max="12274" width="8.5703125" style="40" customWidth="1"/>
    <col min="12275" max="12275" width="13.42578125" style="40" customWidth="1"/>
    <col min="12276" max="12276" width="10.140625" style="40" customWidth="1"/>
    <col min="12277" max="12277" width="4" style="40" customWidth="1"/>
    <col min="12278" max="12278" width="10.140625" style="40" customWidth="1"/>
    <col min="12279" max="12279" width="12.42578125" style="40" customWidth="1"/>
    <col min="12280" max="12280" width="8.42578125" style="40" customWidth="1"/>
    <col min="12281" max="12281" width="13.5703125" style="40" customWidth="1"/>
    <col min="12282" max="12282" width="11.42578125" style="40" customWidth="1"/>
    <col min="12283" max="12283" width="2.140625" style="40" customWidth="1"/>
    <col min="12284" max="12285" width="13.5703125" style="40" customWidth="1"/>
    <col min="12286" max="12286" width="4.5703125" style="40" customWidth="1"/>
    <col min="12287" max="12287" width="5.42578125" style="40" customWidth="1"/>
    <col min="12288" max="12288" width="3.5703125" style="40" customWidth="1"/>
    <col min="12289" max="12289" width="4.5703125" style="40" customWidth="1"/>
    <col min="12290" max="12290" width="1.140625" style="40" customWidth="1"/>
    <col min="12291" max="12291" width="7.85546875" style="40" customWidth="1"/>
    <col min="12292" max="12292" width="0" style="40" hidden="1" customWidth="1"/>
    <col min="12293" max="12293" width="5.5703125" style="40" customWidth="1"/>
    <col min="12294" max="12294" width="2.140625" style="40" customWidth="1"/>
    <col min="12295" max="12528" width="22.5703125" style="40"/>
    <col min="12529" max="12529" width="3.42578125" style="40" customWidth="1"/>
    <col min="12530" max="12530" width="8.5703125" style="40" customWidth="1"/>
    <col min="12531" max="12531" width="13.42578125" style="40" customWidth="1"/>
    <col min="12532" max="12532" width="10.140625" style="40" customWidth="1"/>
    <col min="12533" max="12533" width="4" style="40" customWidth="1"/>
    <col min="12534" max="12534" width="10.140625" style="40" customWidth="1"/>
    <col min="12535" max="12535" width="12.42578125" style="40" customWidth="1"/>
    <col min="12536" max="12536" width="8.42578125" style="40" customWidth="1"/>
    <col min="12537" max="12537" width="13.5703125" style="40" customWidth="1"/>
    <col min="12538" max="12538" width="11.42578125" style="40" customWidth="1"/>
    <col min="12539" max="12539" width="2.140625" style="40" customWidth="1"/>
    <col min="12540" max="12541" width="13.5703125" style="40" customWidth="1"/>
    <col min="12542" max="12542" width="4.5703125" style="40" customWidth="1"/>
    <col min="12543" max="12543" width="5.42578125" style="40" customWidth="1"/>
    <col min="12544" max="12544" width="3.5703125" style="40" customWidth="1"/>
    <col min="12545" max="12545" width="4.5703125" style="40" customWidth="1"/>
    <col min="12546" max="12546" width="1.140625" style="40" customWidth="1"/>
    <col min="12547" max="12547" width="7.85546875" style="40" customWidth="1"/>
    <col min="12548" max="12548" width="0" style="40" hidden="1" customWidth="1"/>
    <col min="12549" max="12549" width="5.5703125" style="40" customWidth="1"/>
    <col min="12550" max="12550" width="2.140625" style="40" customWidth="1"/>
    <col min="12551" max="12784" width="22.5703125" style="40"/>
    <col min="12785" max="12785" width="3.42578125" style="40" customWidth="1"/>
    <col min="12786" max="12786" width="8.5703125" style="40" customWidth="1"/>
    <col min="12787" max="12787" width="13.42578125" style="40" customWidth="1"/>
    <col min="12788" max="12788" width="10.140625" style="40" customWidth="1"/>
    <col min="12789" max="12789" width="4" style="40" customWidth="1"/>
    <col min="12790" max="12790" width="10.140625" style="40" customWidth="1"/>
    <col min="12791" max="12791" width="12.42578125" style="40" customWidth="1"/>
    <col min="12792" max="12792" width="8.42578125" style="40" customWidth="1"/>
    <col min="12793" max="12793" width="13.5703125" style="40" customWidth="1"/>
    <col min="12794" max="12794" width="11.42578125" style="40" customWidth="1"/>
    <col min="12795" max="12795" width="2.140625" style="40" customWidth="1"/>
    <col min="12796" max="12797" width="13.5703125" style="40" customWidth="1"/>
    <col min="12798" max="12798" width="4.5703125" style="40" customWidth="1"/>
    <col min="12799" max="12799" width="5.42578125" style="40" customWidth="1"/>
    <col min="12800" max="12800" width="3.5703125" style="40" customWidth="1"/>
    <col min="12801" max="12801" width="4.5703125" style="40" customWidth="1"/>
    <col min="12802" max="12802" width="1.140625" style="40" customWidth="1"/>
    <col min="12803" max="12803" width="7.85546875" style="40" customWidth="1"/>
    <col min="12804" max="12804" width="0" style="40" hidden="1" customWidth="1"/>
    <col min="12805" max="12805" width="5.5703125" style="40" customWidth="1"/>
    <col min="12806" max="12806" width="2.140625" style="40" customWidth="1"/>
    <col min="12807" max="13040" width="22.5703125" style="40"/>
    <col min="13041" max="13041" width="3.42578125" style="40" customWidth="1"/>
    <col min="13042" max="13042" width="8.5703125" style="40" customWidth="1"/>
    <col min="13043" max="13043" width="13.42578125" style="40" customWidth="1"/>
    <col min="13044" max="13044" width="10.140625" style="40" customWidth="1"/>
    <col min="13045" max="13045" width="4" style="40" customWidth="1"/>
    <col min="13046" max="13046" width="10.140625" style="40" customWidth="1"/>
    <col min="13047" max="13047" width="12.42578125" style="40" customWidth="1"/>
    <col min="13048" max="13048" width="8.42578125" style="40" customWidth="1"/>
    <col min="13049" max="13049" width="13.5703125" style="40" customWidth="1"/>
    <col min="13050" max="13050" width="11.42578125" style="40" customWidth="1"/>
    <col min="13051" max="13051" width="2.140625" style="40" customWidth="1"/>
    <col min="13052" max="13053" width="13.5703125" style="40" customWidth="1"/>
    <col min="13054" max="13054" width="4.5703125" style="40" customWidth="1"/>
    <col min="13055" max="13055" width="5.42578125" style="40" customWidth="1"/>
    <col min="13056" max="13056" width="3.5703125" style="40" customWidth="1"/>
    <col min="13057" max="13057" width="4.5703125" style="40" customWidth="1"/>
    <col min="13058" max="13058" width="1.140625" style="40" customWidth="1"/>
    <col min="13059" max="13059" width="7.85546875" style="40" customWidth="1"/>
    <col min="13060" max="13060" width="0" style="40" hidden="1" customWidth="1"/>
    <col min="13061" max="13061" width="5.5703125" style="40" customWidth="1"/>
    <col min="13062" max="13062" width="2.140625" style="40" customWidth="1"/>
    <col min="13063" max="13296" width="22.5703125" style="40"/>
    <col min="13297" max="13297" width="3.42578125" style="40" customWidth="1"/>
    <col min="13298" max="13298" width="8.5703125" style="40" customWidth="1"/>
    <col min="13299" max="13299" width="13.42578125" style="40" customWidth="1"/>
    <col min="13300" max="13300" width="10.140625" style="40" customWidth="1"/>
    <col min="13301" max="13301" width="4" style="40" customWidth="1"/>
    <col min="13302" max="13302" width="10.140625" style="40" customWidth="1"/>
    <col min="13303" max="13303" width="12.42578125" style="40" customWidth="1"/>
    <col min="13304" max="13304" width="8.42578125" style="40" customWidth="1"/>
    <col min="13305" max="13305" width="13.5703125" style="40" customWidth="1"/>
    <col min="13306" max="13306" width="11.42578125" style="40" customWidth="1"/>
    <col min="13307" max="13307" width="2.140625" style="40" customWidth="1"/>
    <col min="13308" max="13309" width="13.5703125" style="40" customWidth="1"/>
    <col min="13310" max="13310" width="4.5703125" style="40" customWidth="1"/>
    <col min="13311" max="13311" width="5.42578125" style="40" customWidth="1"/>
    <col min="13312" max="13312" width="3.5703125" style="40" customWidth="1"/>
    <col min="13313" max="13313" width="4.5703125" style="40" customWidth="1"/>
    <col min="13314" max="13314" width="1.140625" style="40" customWidth="1"/>
    <col min="13315" max="13315" width="7.85546875" style="40" customWidth="1"/>
    <col min="13316" max="13316" width="0" style="40" hidden="1" customWidth="1"/>
    <col min="13317" max="13317" width="5.5703125" style="40" customWidth="1"/>
    <col min="13318" max="13318" width="2.140625" style="40" customWidth="1"/>
    <col min="13319" max="13552" width="22.5703125" style="40"/>
    <col min="13553" max="13553" width="3.42578125" style="40" customWidth="1"/>
    <col min="13554" max="13554" width="8.5703125" style="40" customWidth="1"/>
    <col min="13555" max="13555" width="13.42578125" style="40" customWidth="1"/>
    <col min="13556" max="13556" width="10.140625" style="40" customWidth="1"/>
    <col min="13557" max="13557" width="4" style="40" customWidth="1"/>
    <col min="13558" max="13558" width="10.140625" style="40" customWidth="1"/>
    <col min="13559" max="13559" width="12.42578125" style="40" customWidth="1"/>
    <col min="13560" max="13560" width="8.42578125" style="40" customWidth="1"/>
    <col min="13561" max="13561" width="13.5703125" style="40" customWidth="1"/>
    <col min="13562" max="13562" width="11.42578125" style="40" customWidth="1"/>
    <col min="13563" max="13563" width="2.140625" style="40" customWidth="1"/>
    <col min="13564" max="13565" width="13.5703125" style="40" customWidth="1"/>
    <col min="13566" max="13566" width="4.5703125" style="40" customWidth="1"/>
    <col min="13567" max="13567" width="5.42578125" style="40" customWidth="1"/>
    <col min="13568" max="13568" width="3.5703125" style="40" customWidth="1"/>
    <col min="13569" max="13569" width="4.5703125" style="40" customWidth="1"/>
    <col min="13570" max="13570" width="1.140625" style="40" customWidth="1"/>
    <col min="13571" max="13571" width="7.85546875" style="40" customWidth="1"/>
    <col min="13572" max="13572" width="0" style="40" hidden="1" customWidth="1"/>
    <col min="13573" max="13573" width="5.5703125" style="40" customWidth="1"/>
    <col min="13574" max="13574" width="2.140625" style="40" customWidth="1"/>
    <col min="13575" max="13808" width="22.5703125" style="40"/>
    <col min="13809" max="13809" width="3.42578125" style="40" customWidth="1"/>
    <col min="13810" max="13810" width="8.5703125" style="40" customWidth="1"/>
    <col min="13811" max="13811" width="13.42578125" style="40" customWidth="1"/>
    <col min="13812" max="13812" width="10.140625" style="40" customWidth="1"/>
    <col min="13813" max="13813" width="4" style="40" customWidth="1"/>
    <col min="13814" max="13814" width="10.140625" style="40" customWidth="1"/>
    <col min="13815" max="13815" width="12.42578125" style="40" customWidth="1"/>
    <col min="13816" max="13816" width="8.42578125" style="40" customWidth="1"/>
    <col min="13817" max="13817" width="13.5703125" style="40" customWidth="1"/>
    <col min="13818" max="13818" width="11.42578125" style="40" customWidth="1"/>
    <col min="13819" max="13819" width="2.140625" style="40" customWidth="1"/>
    <col min="13820" max="13821" width="13.5703125" style="40" customWidth="1"/>
    <col min="13822" max="13822" width="4.5703125" style="40" customWidth="1"/>
    <col min="13823" max="13823" width="5.42578125" style="40" customWidth="1"/>
    <col min="13824" max="13824" width="3.5703125" style="40" customWidth="1"/>
    <col min="13825" max="13825" width="4.5703125" style="40" customWidth="1"/>
    <col min="13826" max="13826" width="1.140625" style="40" customWidth="1"/>
    <col min="13827" max="13827" width="7.85546875" style="40" customWidth="1"/>
    <col min="13828" max="13828" width="0" style="40" hidden="1" customWidth="1"/>
    <col min="13829" max="13829" width="5.5703125" style="40" customWidth="1"/>
    <col min="13830" max="13830" width="2.140625" style="40" customWidth="1"/>
    <col min="13831" max="14064" width="22.5703125" style="40"/>
    <col min="14065" max="14065" width="3.42578125" style="40" customWidth="1"/>
    <col min="14066" max="14066" width="8.5703125" style="40" customWidth="1"/>
    <col min="14067" max="14067" width="13.42578125" style="40" customWidth="1"/>
    <col min="14068" max="14068" width="10.140625" style="40" customWidth="1"/>
    <col min="14069" max="14069" width="4" style="40" customWidth="1"/>
    <col min="14070" max="14070" width="10.140625" style="40" customWidth="1"/>
    <col min="14071" max="14071" width="12.42578125" style="40" customWidth="1"/>
    <col min="14072" max="14072" width="8.42578125" style="40" customWidth="1"/>
    <col min="14073" max="14073" width="13.5703125" style="40" customWidth="1"/>
    <col min="14074" max="14074" width="11.42578125" style="40" customWidth="1"/>
    <col min="14075" max="14075" width="2.140625" style="40" customWidth="1"/>
    <col min="14076" max="14077" width="13.5703125" style="40" customWidth="1"/>
    <col min="14078" max="14078" width="4.5703125" style="40" customWidth="1"/>
    <col min="14079" max="14079" width="5.42578125" style="40" customWidth="1"/>
    <col min="14080" max="14080" width="3.5703125" style="40" customWidth="1"/>
    <col min="14081" max="14081" width="4.5703125" style="40" customWidth="1"/>
    <col min="14082" max="14082" width="1.140625" style="40" customWidth="1"/>
    <col min="14083" max="14083" width="7.85546875" style="40" customWidth="1"/>
    <col min="14084" max="14084" width="0" style="40" hidden="1" customWidth="1"/>
    <col min="14085" max="14085" width="5.5703125" style="40" customWidth="1"/>
    <col min="14086" max="14086" width="2.140625" style="40" customWidth="1"/>
    <col min="14087" max="14320" width="22.5703125" style="40"/>
    <col min="14321" max="14321" width="3.42578125" style="40" customWidth="1"/>
    <col min="14322" max="14322" width="8.5703125" style="40" customWidth="1"/>
    <col min="14323" max="14323" width="13.42578125" style="40" customWidth="1"/>
    <col min="14324" max="14324" width="10.140625" style="40" customWidth="1"/>
    <col min="14325" max="14325" width="4" style="40" customWidth="1"/>
    <col min="14326" max="14326" width="10.140625" style="40" customWidth="1"/>
    <col min="14327" max="14327" width="12.42578125" style="40" customWidth="1"/>
    <col min="14328" max="14328" width="8.42578125" style="40" customWidth="1"/>
    <col min="14329" max="14329" width="13.5703125" style="40" customWidth="1"/>
    <col min="14330" max="14330" width="11.42578125" style="40" customWidth="1"/>
    <col min="14331" max="14331" width="2.140625" style="40" customWidth="1"/>
    <col min="14332" max="14333" width="13.5703125" style="40" customWidth="1"/>
    <col min="14334" max="14334" width="4.5703125" style="40" customWidth="1"/>
    <col min="14335" max="14335" width="5.42578125" style="40" customWidth="1"/>
    <col min="14336" max="14336" width="3.5703125" style="40" customWidth="1"/>
    <col min="14337" max="14337" width="4.5703125" style="40" customWidth="1"/>
    <col min="14338" max="14338" width="1.140625" style="40" customWidth="1"/>
    <col min="14339" max="14339" width="7.85546875" style="40" customWidth="1"/>
    <col min="14340" max="14340" width="0" style="40" hidden="1" customWidth="1"/>
    <col min="14341" max="14341" width="5.5703125" style="40" customWidth="1"/>
    <col min="14342" max="14342" width="2.140625" style="40" customWidth="1"/>
    <col min="14343" max="14576" width="22.5703125" style="40"/>
    <col min="14577" max="14577" width="3.42578125" style="40" customWidth="1"/>
    <col min="14578" max="14578" width="8.5703125" style="40" customWidth="1"/>
    <col min="14579" max="14579" width="13.42578125" style="40" customWidth="1"/>
    <col min="14580" max="14580" width="10.140625" style="40" customWidth="1"/>
    <col min="14581" max="14581" width="4" style="40" customWidth="1"/>
    <col min="14582" max="14582" width="10.140625" style="40" customWidth="1"/>
    <col min="14583" max="14583" width="12.42578125" style="40" customWidth="1"/>
    <col min="14584" max="14584" width="8.42578125" style="40" customWidth="1"/>
    <col min="14585" max="14585" width="13.5703125" style="40" customWidth="1"/>
    <col min="14586" max="14586" width="11.42578125" style="40" customWidth="1"/>
    <col min="14587" max="14587" width="2.140625" style="40" customWidth="1"/>
    <col min="14588" max="14589" width="13.5703125" style="40" customWidth="1"/>
    <col min="14590" max="14590" width="4.5703125" style="40" customWidth="1"/>
    <col min="14591" max="14591" width="5.42578125" style="40" customWidth="1"/>
    <col min="14592" max="14592" width="3.5703125" style="40" customWidth="1"/>
    <col min="14593" max="14593" width="4.5703125" style="40" customWidth="1"/>
    <col min="14594" max="14594" width="1.140625" style="40" customWidth="1"/>
    <col min="14595" max="14595" width="7.85546875" style="40" customWidth="1"/>
    <col min="14596" max="14596" width="0" style="40" hidden="1" customWidth="1"/>
    <col min="14597" max="14597" width="5.5703125" style="40" customWidth="1"/>
    <col min="14598" max="14598" width="2.140625" style="40" customWidth="1"/>
    <col min="14599" max="14832" width="22.5703125" style="40"/>
    <col min="14833" max="14833" width="3.42578125" style="40" customWidth="1"/>
    <col min="14834" max="14834" width="8.5703125" style="40" customWidth="1"/>
    <col min="14835" max="14835" width="13.42578125" style="40" customWidth="1"/>
    <col min="14836" max="14836" width="10.140625" style="40" customWidth="1"/>
    <col min="14837" max="14837" width="4" style="40" customWidth="1"/>
    <col min="14838" max="14838" width="10.140625" style="40" customWidth="1"/>
    <col min="14839" max="14839" width="12.42578125" style="40" customWidth="1"/>
    <col min="14840" max="14840" width="8.42578125" style="40" customWidth="1"/>
    <col min="14841" max="14841" width="13.5703125" style="40" customWidth="1"/>
    <col min="14842" max="14842" width="11.42578125" style="40" customWidth="1"/>
    <col min="14843" max="14843" width="2.140625" style="40" customWidth="1"/>
    <col min="14844" max="14845" width="13.5703125" style="40" customWidth="1"/>
    <col min="14846" max="14846" width="4.5703125" style="40" customWidth="1"/>
    <col min="14847" max="14847" width="5.42578125" style="40" customWidth="1"/>
    <col min="14848" max="14848" width="3.5703125" style="40" customWidth="1"/>
    <col min="14849" max="14849" width="4.5703125" style="40" customWidth="1"/>
    <col min="14850" max="14850" width="1.140625" style="40" customWidth="1"/>
    <col min="14851" max="14851" width="7.85546875" style="40" customWidth="1"/>
    <col min="14852" max="14852" width="0" style="40" hidden="1" customWidth="1"/>
    <col min="14853" max="14853" width="5.5703125" style="40" customWidth="1"/>
    <col min="14854" max="14854" width="2.140625" style="40" customWidth="1"/>
    <col min="14855" max="15088" width="22.5703125" style="40"/>
    <col min="15089" max="15089" width="3.42578125" style="40" customWidth="1"/>
    <col min="15090" max="15090" width="8.5703125" style="40" customWidth="1"/>
    <col min="15091" max="15091" width="13.42578125" style="40" customWidth="1"/>
    <col min="15092" max="15092" width="10.140625" style="40" customWidth="1"/>
    <col min="15093" max="15093" width="4" style="40" customWidth="1"/>
    <col min="15094" max="15094" width="10.140625" style="40" customWidth="1"/>
    <col min="15095" max="15095" width="12.42578125" style="40" customWidth="1"/>
    <col min="15096" max="15096" width="8.42578125" style="40" customWidth="1"/>
    <col min="15097" max="15097" width="13.5703125" style="40" customWidth="1"/>
    <col min="15098" max="15098" width="11.42578125" style="40" customWidth="1"/>
    <col min="15099" max="15099" width="2.140625" style="40" customWidth="1"/>
    <col min="15100" max="15101" width="13.5703125" style="40" customWidth="1"/>
    <col min="15102" max="15102" width="4.5703125" style="40" customWidth="1"/>
    <col min="15103" max="15103" width="5.42578125" style="40" customWidth="1"/>
    <col min="15104" max="15104" width="3.5703125" style="40" customWidth="1"/>
    <col min="15105" max="15105" width="4.5703125" style="40" customWidth="1"/>
    <col min="15106" max="15106" width="1.140625" style="40" customWidth="1"/>
    <col min="15107" max="15107" width="7.85546875" style="40" customWidth="1"/>
    <col min="15108" max="15108" width="0" style="40" hidden="1" customWidth="1"/>
    <col min="15109" max="15109" width="5.5703125" style="40" customWidth="1"/>
    <col min="15110" max="15110" width="2.140625" style="40" customWidth="1"/>
    <col min="15111" max="15344" width="22.5703125" style="40"/>
    <col min="15345" max="15345" width="3.42578125" style="40" customWidth="1"/>
    <col min="15346" max="15346" width="8.5703125" style="40" customWidth="1"/>
    <col min="15347" max="15347" width="13.42578125" style="40" customWidth="1"/>
    <col min="15348" max="15348" width="10.140625" style="40" customWidth="1"/>
    <col min="15349" max="15349" width="4" style="40" customWidth="1"/>
    <col min="15350" max="15350" width="10.140625" style="40" customWidth="1"/>
    <col min="15351" max="15351" width="12.42578125" style="40" customWidth="1"/>
    <col min="15352" max="15352" width="8.42578125" style="40" customWidth="1"/>
    <col min="15353" max="15353" width="13.5703125" style="40" customWidth="1"/>
    <col min="15354" max="15354" width="11.42578125" style="40" customWidth="1"/>
    <col min="15355" max="15355" width="2.140625" style="40" customWidth="1"/>
    <col min="15356" max="15357" width="13.5703125" style="40" customWidth="1"/>
    <col min="15358" max="15358" width="4.5703125" style="40" customWidth="1"/>
    <col min="15359" max="15359" width="5.42578125" style="40" customWidth="1"/>
    <col min="15360" max="15360" width="3.5703125" style="40" customWidth="1"/>
    <col min="15361" max="15361" width="4.5703125" style="40" customWidth="1"/>
    <col min="15362" max="15362" width="1.140625" style="40" customWidth="1"/>
    <col min="15363" max="15363" width="7.85546875" style="40" customWidth="1"/>
    <col min="15364" max="15364" width="0" style="40" hidden="1" customWidth="1"/>
    <col min="15365" max="15365" width="5.5703125" style="40" customWidth="1"/>
    <col min="15366" max="15366" width="2.140625" style="40" customWidth="1"/>
    <col min="15367" max="15600" width="22.5703125" style="40"/>
    <col min="15601" max="15601" width="3.42578125" style="40" customWidth="1"/>
    <col min="15602" max="15602" width="8.5703125" style="40" customWidth="1"/>
    <col min="15603" max="15603" width="13.42578125" style="40" customWidth="1"/>
    <col min="15604" max="15604" width="10.140625" style="40" customWidth="1"/>
    <col min="15605" max="15605" width="4" style="40" customWidth="1"/>
    <col min="15606" max="15606" width="10.140625" style="40" customWidth="1"/>
    <col min="15607" max="15607" width="12.42578125" style="40" customWidth="1"/>
    <col min="15608" max="15608" width="8.42578125" style="40" customWidth="1"/>
    <col min="15609" max="15609" width="13.5703125" style="40" customWidth="1"/>
    <col min="15610" max="15610" width="11.42578125" style="40" customWidth="1"/>
    <col min="15611" max="15611" width="2.140625" style="40" customWidth="1"/>
    <col min="15612" max="15613" width="13.5703125" style="40" customWidth="1"/>
    <col min="15614" max="15614" width="4.5703125" style="40" customWidth="1"/>
    <col min="15615" max="15615" width="5.42578125" style="40" customWidth="1"/>
    <col min="15616" max="15616" width="3.5703125" style="40" customWidth="1"/>
    <col min="15617" max="15617" width="4.5703125" style="40" customWidth="1"/>
    <col min="15618" max="15618" width="1.140625" style="40" customWidth="1"/>
    <col min="15619" max="15619" width="7.85546875" style="40" customWidth="1"/>
    <col min="15620" max="15620" width="0" style="40" hidden="1" customWidth="1"/>
    <col min="15621" max="15621" width="5.5703125" style="40" customWidth="1"/>
    <col min="15622" max="15622" width="2.140625" style="40" customWidth="1"/>
    <col min="15623" max="15856" width="22.5703125" style="40"/>
    <col min="15857" max="15857" width="3.42578125" style="40" customWidth="1"/>
    <col min="15858" max="15858" width="8.5703125" style="40" customWidth="1"/>
    <col min="15859" max="15859" width="13.42578125" style="40" customWidth="1"/>
    <col min="15860" max="15860" width="10.140625" style="40" customWidth="1"/>
    <col min="15861" max="15861" width="4" style="40" customWidth="1"/>
    <col min="15862" max="15862" width="10.140625" style="40" customWidth="1"/>
    <col min="15863" max="15863" width="12.42578125" style="40" customWidth="1"/>
    <col min="15864" max="15864" width="8.42578125" style="40" customWidth="1"/>
    <col min="15865" max="15865" width="13.5703125" style="40" customWidth="1"/>
    <col min="15866" max="15866" width="11.42578125" style="40" customWidth="1"/>
    <col min="15867" max="15867" width="2.140625" style="40" customWidth="1"/>
    <col min="15868" max="15869" width="13.5703125" style="40" customWidth="1"/>
    <col min="15870" max="15870" width="4.5703125" style="40" customWidth="1"/>
    <col min="15871" max="15871" width="5.42578125" style="40" customWidth="1"/>
    <col min="15872" max="15872" width="3.5703125" style="40" customWidth="1"/>
    <col min="15873" max="15873" width="4.5703125" style="40" customWidth="1"/>
    <col min="15874" max="15874" width="1.140625" style="40" customWidth="1"/>
    <col min="15875" max="15875" width="7.85546875" style="40" customWidth="1"/>
    <col min="15876" max="15876" width="0" style="40" hidden="1" customWidth="1"/>
    <col min="15877" max="15877" width="5.5703125" style="40" customWidth="1"/>
    <col min="15878" max="15878" width="2.140625" style="40" customWidth="1"/>
    <col min="15879" max="16112" width="22.5703125" style="40"/>
    <col min="16113" max="16113" width="3.42578125" style="40" customWidth="1"/>
    <col min="16114" max="16114" width="8.5703125" style="40" customWidth="1"/>
    <col min="16115" max="16115" width="13.42578125" style="40" customWidth="1"/>
    <col min="16116" max="16116" width="10.140625" style="40" customWidth="1"/>
    <col min="16117" max="16117" width="4" style="40" customWidth="1"/>
    <col min="16118" max="16118" width="10.140625" style="40" customWidth="1"/>
    <col min="16119" max="16119" width="12.42578125" style="40" customWidth="1"/>
    <col min="16120" max="16120" width="8.42578125" style="40" customWidth="1"/>
    <col min="16121" max="16121" width="13.5703125" style="40" customWidth="1"/>
    <col min="16122" max="16122" width="11.42578125" style="40" customWidth="1"/>
    <col min="16123" max="16123" width="2.140625" style="40" customWidth="1"/>
    <col min="16124" max="16125" width="13.5703125" style="40" customWidth="1"/>
    <col min="16126" max="16126" width="4.5703125" style="40" customWidth="1"/>
    <col min="16127" max="16127" width="5.42578125" style="40" customWidth="1"/>
    <col min="16128" max="16128" width="3.5703125" style="40" customWidth="1"/>
    <col min="16129" max="16129" width="4.5703125" style="40" customWidth="1"/>
    <col min="16130" max="16130" width="1.140625" style="40" customWidth="1"/>
    <col min="16131" max="16131" width="7.85546875" style="40" customWidth="1"/>
    <col min="16132" max="16132" width="0" style="40" hidden="1" customWidth="1"/>
    <col min="16133" max="16133" width="5.5703125" style="40" customWidth="1"/>
    <col min="16134" max="16134" width="2.140625" style="40" customWidth="1"/>
    <col min="16135" max="16384" width="22.5703125" style="40"/>
  </cols>
  <sheetData>
    <row r="1" spans="1:9" ht="45.6" customHeight="1" x14ac:dyDescent="0.2">
      <c r="A1" s="108" t="s">
        <v>298</v>
      </c>
      <c r="B1" s="108"/>
      <c r="C1" s="108"/>
      <c r="D1" s="108"/>
      <c r="E1" s="108"/>
      <c r="F1" s="108"/>
      <c r="G1" s="108"/>
      <c r="H1" s="108"/>
      <c r="I1" s="108"/>
    </row>
    <row r="3" spans="1:9" ht="15.75" x14ac:dyDescent="0.2">
      <c r="A3" s="136" t="s">
        <v>14</v>
      </c>
      <c r="B3" s="137"/>
      <c r="C3" s="137"/>
      <c r="D3" s="137"/>
      <c r="E3" s="137"/>
      <c r="F3" s="137"/>
    </row>
    <row r="4" spans="1:9" ht="15" x14ac:dyDescent="0.25">
      <c r="A4" s="41"/>
      <c r="B4" s="41"/>
      <c r="C4" s="41"/>
      <c r="D4" s="41"/>
      <c r="E4" s="41"/>
      <c r="F4" s="41"/>
    </row>
    <row r="5" spans="1:9" ht="15.75" x14ac:dyDescent="0.2">
      <c r="A5" s="136" t="s">
        <v>3</v>
      </c>
      <c r="B5" s="138"/>
      <c r="C5" s="138"/>
      <c r="D5" s="138"/>
      <c r="E5" s="138"/>
      <c r="F5" s="138"/>
    </row>
    <row r="6" spans="1:9" ht="15" x14ac:dyDescent="0.25">
      <c r="A6" s="41"/>
      <c r="B6" s="41"/>
      <c r="C6" s="41"/>
      <c r="D6" s="41"/>
      <c r="E6" s="41"/>
      <c r="F6" s="41"/>
    </row>
    <row r="7" spans="1:9" ht="15.75" x14ac:dyDescent="0.2">
      <c r="A7" s="136" t="s">
        <v>54</v>
      </c>
      <c r="B7" s="137"/>
      <c r="C7" s="137"/>
      <c r="D7" s="137"/>
      <c r="E7" s="137"/>
      <c r="F7" s="137"/>
    </row>
    <row r="8" spans="1:9" x14ac:dyDescent="0.2">
      <c r="A8" s="38"/>
      <c r="C8" s="39"/>
      <c r="D8" s="39"/>
      <c r="E8" s="39"/>
      <c r="F8" s="39"/>
    </row>
    <row r="9" spans="1:9" ht="43.35" customHeight="1" x14ac:dyDescent="0.2">
      <c r="A9" s="42" t="s">
        <v>15</v>
      </c>
      <c r="B9" s="42" t="s">
        <v>55</v>
      </c>
      <c r="C9" s="3" t="s">
        <v>295</v>
      </c>
      <c r="D9" s="3" t="s">
        <v>296</v>
      </c>
      <c r="E9" s="3" t="s">
        <v>288</v>
      </c>
      <c r="F9" s="3" t="s">
        <v>297</v>
      </c>
    </row>
    <row r="10" spans="1:9" ht="41.45" customHeight="1" x14ac:dyDescent="0.2">
      <c r="A10" s="134" t="s">
        <v>46</v>
      </c>
      <c r="B10" s="139"/>
      <c r="C10" s="102">
        <f t="shared" ref="C10" si="0">C11+C37</f>
        <v>1999480</v>
      </c>
      <c r="D10" s="61">
        <f>D11+D37</f>
        <v>47200</v>
      </c>
      <c r="E10" s="61">
        <f>D10/C10*100</f>
        <v>2.3606137595774901</v>
      </c>
      <c r="F10" s="61">
        <f>F11+F37</f>
        <v>2046680</v>
      </c>
    </row>
    <row r="11" spans="1:9" ht="35.1" customHeight="1" x14ac:dyDescent="0.2">
      <c r="A11" s="56" t="s">
        <v>104</v>
      </c>
      <c r="B11" s="56" t="s">
        <v>6</v>
      </c>
      <c r="C11" s="62">
        <f t="shared" ref="C11" si="1">C12+C21+C24+C27+C33</f>
        <v>1975480</v>
      </c>
      <c r="D11" s="62">
        <f t="shared" ref="D11" si="2">D12+D21+D24+D27+D33</f>
        <v>27200</v>
      </c>
      <c r="E11" s="62">
        <f t="shared" ref="E11:E78" si="3">D11/C11*100</f>
        <v>1.3768805556118007</v>
      </c>
      <c r="F11" s="62">
        <f t="shared" ref="F11" si="4">F12+F21+F24+F27+F33</f>
        <v>2002680</v>
      </c>
    </row>
    <row r="12" spans="1:9" ht="35.1" customHeight="1" x14ac:dyDescent="0.2">
      <c r="A12" s="56" t="s">
        <v>105</v>
      </c>
      <c r="B12" s="56" t="s">
        <v>21</v>
      </c>
      <c r="C12" s="57">
        <f t="shared" ref="C12" si="5">C13+C18+C16</f>
        <v>1466340</v>
      </c>
      <c r="D12" s="57">
        <f t="shared" ref="D12" si="6">D13+D18+D16</f>
        <v>0</v>
      </c>
      <c r="E12" s="57">
        <f t="shared" si="3"/>
        <v>0</v>
      </c>
      <c r="F12" s="57">
        <f t="shared" ref="F12" si="7">F13+F18+F16</f>
        <v>1466340</v>
      </c>
    </row>
    <row r="13" spans="1:9" ht="35.1" customHeight="1" x14ac:dyDescent="0.2">
      <c r="A13" s="56" t="s">
        <v>106</v>
      </c>
      <c r="B13" s="56" t="s">
        <v>107</v>
      </c>
      <c r="C13" s="57">
        <f>C14+C15</f>
        <v>1418000</v>
      </c>
      <c r="D13" s="57">
        <f>D14+D15</f>
        <v>0</v>
      </c>
      <c r="E13" s="57">
        <f t="shared" si="3"/>
        <v>0</v>
      </c>
      <c r="F13" s="57">
        <f t="shared" ref="F13" si="8">F14+F15</f>
        <v>1418000</v>
      </c>
    </row>
    <row r="14" spans="1:9" ht="35.1" customHeight="1" x14ac:dyDescent="0.2">
      <c r="A14" s="56" t="s">
        <v>108</v>
      </c>
      <c r="B14" s="56" t="s">
        <v>109</v>
      </c>
      <c r="C14" s="43">
        <v>1407000</v>
      </c>
      <c r="D14" s="43">
        <v>0</v>
      </c>
      <c r="E14" s="43">
        <f t="shared" si="3"/>
        <v>0</v>
      </c>
      <c r="F14" s="43">
        <f>C14+D14</f>
        <v>1407000</v>
      </c>
    </row>
    <row r="15" spans="1:9" ht="35.1" customHeight="1" x14ac:dyDescent="0.2">
      <c r="A15" s="56" t="s">
        <v>110</v>
      </c>
      <c r="B15" s="56" t="s">
        <v>111</v>
      </c>
      <c r="C15" s="43">
        <v>11000</v>
      </c>
      <c r="D15" s="43"/>
      <c r="E15" s="43">
        <f t="shared" si="3"/>
        <v>0</v>
      </c>
      <c r="F15" s="43">
        <f>C15+D15</f>
        <v>11000</v>
      </c>
    </row>
    <row r="16" spans="1:9" ht="35.1" customHeight="1" x14ac:dyDescent="0.2">
      <c r="A16" s="56">
        <v>638</v>
      </c>
      <c r="B16" s="56" t="s">
        <v>266</v>
      </c>
      <c r="C16" s="57">
        <f t="shared" ref="C16" si="9">C17</f>
        <v>0</v>
      </c>
      <c r="D16" s="57">
        <f t="shared" ref="D16:F16" si="10">D17</f>
        <v>0</v>
      </c>
      <c r="E16" s="43">
        <v>0</v>
      </c>
      <c r="F16" s="57">
        <f t="shared" si="10"/>
        <v>0</v>
      </c>
    </row>
    <row r="17" spans="1:6" ht="35.1" customHeight="1" x14ac:dyDescent="0.2">
      <c r="A17" s="56">
        <v>6381</v>
      </c>
      <c r="B17" s="56" t="s">
        <v>267</v>
      </c>
      <c r="C17" s="57">
        <v>0</v>
      </c>
      <c r="D17" s="57"/>
      <c r="E17" s="43">
        <v>0</v>
      </c>
      <c r="F17" s="43">
        <f>C17+D17</f>
        <v>0</v>
      </c>
    </row>
    <row r="18" spans="1:6" ht="35.1" customHeight="1" x14ac:dyDescent="0.2">
      <c r="A18" s="56" t="s">
        <v>112</v>
      </c>
      <c r="B18" s="56" t="s">
        <v>113</v>
      </c>
      <c r="C18" s="57">
        <f t="shared" ref="C18" si="11">C19+C20</f>
        <v>48340</v>
      </c>
      <c r="D18" s="57">
        <f t="shared" ref="D18:F18" si="12">D19+D20</f>
        <v>0</v>
      </c>
      <c r="E18" s="57">
        <f t="shared" si="3"/>
        <v>0</v>
      </c>
      <c r="F18" s="57">
        <f t="shared" si="12"/>
        <v>48340</v>
      </c>
    </row>
    <row r="19" spans="1:6" ht="41.45" customHeight="1" x14ac:dyDescent="0.2">
      <c r="A19" s="56" t="s">
        <v>114</v>
      </c>
      <c r="B19" s="56" t="s">
        <v>115</v>
      </c>
      <c r="C19" s="60">
        <v>15100</v>
      </c>
      <c r="D19" s="60"/>
      <c r="E19" s="43">
        <v>0</v>
      </c>
      <c r="F19" s="43">
        <f>C19+D19</f>
        <v>15100</v>
      </c>
    </row>
    <row r="20" spans="1:6" ht="38.1" customHeight="1" x14ac:dyDescent="0.2">
      <c r="A20" s="56" t="s">
        <v>116</v>
      </c>
      <c r="B20" s="56" t="s">
        <v>117</v>
      </c>
      <c r="C20" s="43">
        <v>33240</v>
      </c>
      <c r="D20" s="43"/>
      <c r="E20" s="43">
        <f t="shared" si="3"/>
        <v>0</v>
      </c>
      <c r="F20" s="43">
        <f>C20+D20</f>
        <v>33240</v>
      </c>
    </row>
    <row r="21" spans="1:6" ht="35.1" customHeight="1" x14ac:dyDescent="0.2">
      <c r="A21" s="56" t="s">
        <v>118</v>
      </c>
      <c r="B21" s="56" t="s">
        <v>47</v>
      </c>
      <c r="C21" s="57">
        <f t="shared" ref="C21:C22" si="13">C22</f>
        <v>100</v>
      </c>
      <c r="D21" s="57">
        <f t="shared" ref="D21:F22" si="14">D22</f>
        <v>0</v>
      </c>
      <c r="E21" s="57">
        <f t="shared" si="3"/>
        <v>0</v>
      </c>
      <c r="F21" s="57">
        <f t="shared" si="14"/>
        <v>100</v>
      </c>
    </row>
    <row r="22" spans="1:6" ht="35.1" customHeight="1" x14ac:dyDescent="0.2">
      <c r="A22" s="56" t="s">
        <v>119</v>
      </c>
      <c r="B22" s="56" t="s">
        <v>120</v>
      </c>
      <c r="C22" s="57">
        <f t="shared" si="13"/>
        <v>100</v>
      </c>
      <c r="D22" s="57">
        <f t="shared" si="14"/>
        <v>0</v>
      </c>
      <c r="E22" s="57">
        <f t="shared" si="3"/>
        <v>0</v>
      </c>
      <c r="F22" s="57">
        <f t="shared" si="14"/>
        <v>100</v>
      </c>
    </row>
    <row r="23" spans="1:6" ht="35.1" customHeight="1" x14ac:dyDescent="0.2">
      <c r="A23" s="56" t="s">
        <v>121</v>
      </c>
      <c r="B23" s="56" t="s">
        <v>122</v>
      </c>
      <c r="C23" s="43">
        <v>100</v>
      </c>
      <c r="D23" s="43"/>
      <c r="E23" s="43">
        <f t="shared" si="3"/>
        <v>0</v>
      </c>
      <c r="F23" s="43">
        <f>C23+D23</f>
        <v>100</v>
      </c>
    </row>
    <row r="24" spans="1:6" ht="35.1" customHeight="1" x14ac:dyDescent="0.2">
      <c r="A24" s="56" t="s">
        <v>123</v>
      </c>
      <c r="B24" s="56" t="s">
        <v>48</v>
      </c>
      <c r="C24" s="57">
        <f t="shared" ref="C24:C25" si="15">C25</f>
        <v>47000</v>
      </c>
      <c r="D24" s="57">
        <f t="shared" ref="D24:F25" si="16">D25</f>
        <v>0</v>
      </c>
      <c r="E24" s="57">
        <f t="shared" si="3"/>
        <v>0</v>
      </c>
      <c r="F24" s="57">
        <f t="shared" si="16"/>
        <v>47000</v>
      </c>
    </row>
    <row r="25" spans="1:6" ht="35.1" customHeight="1" x14ac:dyDescent="0.2">
      <c r="A25" s="56" t="s">
        <v>124</v>
      </c>
      <c r="B25" s="56" t="s">
        <v>125</v>
      </c>
      <c r="C25" s="57">
        <f t="shared" si="15"/>
        <v>47000</v>
      </c>
      <c r="D25" s="57">
        <f t="shared" si="16"/>
        <v>0</v>
      </c>
      <c r="E25" s="57">
        <f t="shared" si="3"/>
        <v>0</v>
      </c>
      <c r="F25" s="57">
        <f t="shared" si="16"/>
        <v>47000</v>
      </c>
    </row>
    <row r="26" spans="1:6" ht="35.1" customHeight="1" x14ac:dyDescent="0.2">
      <c r="A26" s="56" t="s">
        <v>126</v>
      </c>
      <c r="B26" s="56" t="s">
        <v>127</v>
      </c>
      <c r="C26" s="60">
        <v>47000</v>
      </c>
      <c r="D26" s="60"/>
      <c r="E26" s="60">
        <f t="shared" si="3"/>
        <v>0</v>
      </c>
      <c r="F26" s="43">
        <f>C26+D26</f>
        <v>47000</v>
      </c>
    </row>
    <row r="27" spans="1:6" ht="35.1" customHeight="1" x14ac:dyDescent="0.2">
      <c r="A27" s="56" t="s">
        <v>128</v>
      </c>
      <c r="B27" s="56" t="s">
        <v>49</v>
      </c>
      <c r="C27" s="57">
        <f t="shared" ref="C27" si="17">C28+C30</f>
        <v>30900</v>
      </c>
      <c r="D27" s="57">
        <f t="shared" ref="D27" si="18">D28+D30</f>
        <v>0</v>
      </c>
      <c r="E27" s="57">
        <f t="shared" si="3"/>
        <v>0</v>
      </c>
      <c r="F27" s="57">
        <f t="shared" ref="F27" si="19">F28+F30</f>
        <v>30900</v>
      </c>
    </row>
    <row r="28" spans="1:6" ht="35.1" customHeight="1" x14ac:dyDescent="0.2">
      <c r="A28" s="56" t="s">
        <v>129</v>
      </c>
      <c r="B28" s="56" t="s">
        <v>130</v>
      </c>
      <c r="C28" s="80">
        <f t="shared" ref="C28" si="20">C29</f>
        <v>22900</v>
      </c>
      <c r="D28" s="80">
        <f t="shared" ref="D28:F28" si="21">D29</f>
        <v>0</v>
      </c>
      <c r="E28" s="80">
        <f t="shared" si="3"/>
        <v>0</v>
      </c>
      <c r="F28" s="80">
        <f t="shared" si="21"/>
        <v>22900</v>
      </c>
    </row>
    <row r="29" spans="1:6" ht="35.1" customHeight="1" x14ac:dyDescent="0.2">
      <c r="A29" s="56" t="s">
        <v>131</v>
      </c>
      <c r="B29" s="56" t="s">
        <v>132</v>
      </c>
      <c r="C29" s="60">
        <v>22900</v>
      </c>
      <c r="D29" s="60"/>
      <c r="E29" s="60">
        <f t="shared" si="3"/>
        <v>0</v>
      </c>
      <c r="F29" s="43">
        <f>C29+D29</f>
        <v>22900</v>
      </c>
    </row>
    <row r="30" spans="1:6" ht="35.1" customHeight="1" x14ac:dyDescent="0.2">
      <c r="A30" s="56" t="s">
        <v>133</v>
      </c>
      <c r="B30" s="56" t="s">
        <v>134</v>
      </c>
      <c r="C30" s="57">
        <f t="shared" ref="C30" si="22">C31+C32</f>
        <v>8000</v>
      </c>
      <c r="D30" s="57">
        <f t="shared" ref="D30:F30" si="23">D31+D32</f>
        <v>0</v>
      </c>
      <c r="E30" s="57">
        <f t="shared" si="3"/>
        <v>0</v>
      </c>
      <c r="F30" s="57">
        <f t="shared" si="23"/>
        <v>8000</v>
      </c>
    </row>
    <row r="31" spans="1:6" ht="35.1" customHeight="1" x14ac:dyDescent="0.2">
      <c r="A31" s="56" t="s">
        <v>135</v>
      </c>
      <c r="B31" s="56" t="s">
        <v>136</v>
      </c>
      <c r="C31" s="57">
        <v>4000</v>
      </c>
      <c r="D31" s="57"/>
      <c r="E31" s="57">
        <f t="shared" si="3"/>
        <v>0</v>
      </c>
      <c r="F31" s="43">
        <f>C31+D31</f>
        <v>4000</v>
      </c>
    </row>
    <row r="32" spans="1:6" ht="35.1" customHeight="1" x14ac:dyDescent="0.2">
      <c r="A32" s="56" t="s">
        <v>137</v>
      </c>
      <c r="B32" s="56" t="s">
        <v>138</v>
      </c>
      <c r="C32" s="57">
        <v>4000</v>
      </c>
      <c r="D32" s="57"/>
      <c r="E32" s="57">
        <f t="shared" si="3"/>
        <v>0</v>
      </c>
      <c r="F32" s="43">
        <f>C32+D32</f>
        <v>4000</v>
      </c>
    </row>
    <row r="33" spans="1:6" ht="35.1" customHeight="1" x14ac:dyDescent="0.2">
      <c r="A33" s="56">
        <v>67</v>
      </c>
      <c r="B33" s="56" t="s">
        <v>22</v>
      </c>
      <c r="C33" s="57">
        <f t="shared" ref="C33" si="24">C34</f>
        <v>431140</v>
      </c>
      <c r="D33" s="57">
        <f t="shared" ref="D33:F33" si="25">D34</f>
        <v>27200</v>
      </c>
      <c r="E33" s="57">
        <f t="shared" si="3"/>
        <v>6.3088555921510414</v>
      </c>
      <c r="F33" s="57">
        <f t="shared" si="25"/>
        <v>458340</v>
      </c>
    </row>
    <row r="34" spans="1:6" ht="35.1" customHeight="1" x14ac:dyDescent="0.2">
      <c r="A34" s="56">
        <v>671</v>
      </c>
      <c r="B34" s="56" t="s">
        <v>139</v>
      </c>
      <c r="C34" s="57">
        <f t="shared" ref="C34" si="26">C35+C36</f>
        <v>431140</v>
      </c>
      <c r="D34" s="57">
        <f t="shared" ref="D34" si="27">D35+D36</f>
        <v>27200</v>
      </c>
      <c r="E34" s="57">
        <f t="shared" si="3"/>
        <v>6.3088555921510414</v>
      </c>
      <c r="F34" s="57">
        <f t="shared" ref="F34" si="28">F35+F36</f>
        <v>458340</v>
      </c>
    </row>
    <row r="35" spans="1:6" ht="35.1" customHeight="1" x14ac:dyDescent="0.2">
      <c r="A35" s="56">
        <v>6711</v>
      </c>
      <c r="B35" s="56" t="s">
        <v>140</v>
      </c>
      <c r="C35" s="57">
        <v>419940</v>
      </c>
      <c r="D35" s="57">
        <v>27200</v>
      </c>
      <c r="E35" s="57">
        <f t="shared" si="3"/>
        <v>6.4771157784445395</v>
      </c>
      <c r="F35" s="43">
        <f t="shared" ref="F35:F36" si="29">C35+D35</f>
        <v>447140</v>
      </c>
    </row>
    <row r="36" spans="1:6" ht="35.1" customHeight="1" x14ac:dyDescent="0.2">
      <c r="A36" s="56">
        <v>6712</v>
      </c>
      <c r="B36" s="56" t="s">
        <v>141</v>
      </c>
      <c r="C36" s="57">
        <v>11200</v>
      </c>
      <c r="D36" s="57"/>
      <c r="E36" s="57">
        <f t="shared" si="3"/>
        <v>0</v>
      </c>
      <c r="F36" s="43">
        <f t="shared" si="29"/>
        <v>11200</v>
      </c>
    </row>
    <row r="37" spans="1:6" ht="35.1" customHeight="1" x14ac:dyDescent="0.2">
      <c r="A37" s="134" t="s">
        <v>294</v>
      </c>
      <c r="B37" s="135" t="s">
        <v>293</v>
      </c>
      <c r="C37" s="81">
        <f t="shared" ref="C37:D39" si="30">C38</f>
        <v>24000</v>
      </c>
      <c r="D37" s="81">
        <f t="shared" si="30"/>
        <v>20000</v>
      </c>
      <c r="E37" s="57">
        <f t="shared" si="3"/>
        <v>83.333333333333343</v>
      </c>
      <c r="F37" s="81">
        <f>F38</f>
        <v>44000</v>
      </c>
    </row>
    <row r="38" spans="1:6" ht="35.1" customHeight="1" x14ac:dyDescent="0.2">
      <c r="A38" s="56">
        <v>92</v>
      </c>
      <c r="B38" s="56" t="s">
        <v>290</v>
      </c>
      <c r="C38" s="57">
        <f t="shared" si="30"/>
        <v>24000</v>
      </c>
      <c r="D38" s="57">
        <f t="shared" si="30"/>
        <v>20000</v>
      </c>
      <c r="E38" s="57">
        <f t="shared" si="3"/>
        <v>83.333333333333343</v>
      </c>
      <c r="F38" s="57">
        <f>F39</f>
        <v>44000</v>
      </c>
    </row>
    <row r="39" spans="1:6" ht="35.1" customHeight="1" x14ac:dyDescent="0.2">
      <c r="A39" s="56">
        <v>922</v>
      </c>
      <c r="B39" s="56" t="s">
        <v>291</v>
      </c>
      <c r="C39" s="57">
        <f t="shared" si="30"/>
        <v>24000</v>
      </c>
      <c r="D39" s="57">
        <f t="shared" si="30"/>
        <v>20000</v>
      </c>
      <c r="E39" s="57">
        <f t="shared" si="3"/>
        <v>83.333333333333343</v>
      </c>
      <c r="F39" s="57">
        <f>F40</f>
        <v>44000</v>
      </c>
    </row>
    <row r="40" spans="1:6" ht="35.1" customHeight="1" x14ac:dyDescent="0.2">
      <c r="A40" s="56">
        <v>9221</v>
      </c>
      <c r="B40" s="56" t="s">
        <v>292</v>
      </c>
      <c r="C40" s="57">
        <v>24000</v>
      </c>
      <c r="D40" s="57">
        <v>20000</v>
      </c>
      <c r="E40" s="57">
        <f t="shared" ref="E40" si="31">D40/C40*100</f>
        <v>83.333333333333343</v>
      </c>
      <c r="F40" s="43">
        <f t="shared" ref="F40" si="32">C40+D40</f>
        <v>44000</v>
      </c>
    </row>
    <row r="41" spans="1:6" ht="35.1" customHeight="1" x14ac:dyDescent="0.2">
      <c r="A41" s="134" t="s">
        <v>50</v>
      </c>
      <c r="B41" s="135"/>
      <c r="C41" s="81">
        <f t="shared" ref="C41:F41" si="33">C42+C96</f>
        <v>1999480</v>
      </c>
      <c r="D41" s="81">
        <f t="shared" ref="D41" si="34">D42+D96</f>
        <v>47200</v>
      </c>
      <c r="E41" s="81">
        <f t="shared" si="3"/>
        <v>2.3606137595774901</v>
      </c>
      <c r="F41" s="81">
        <f t="shared" si="33"/>
        <v>2046680</v>
      </c>
    </row>
    <row r="42" spans="1:6" ht="35.1" customHeight="1" x14ac:dyDescent="0.2">
      <c r="A42" s="59" t="s">
        <v>142</v>
      </c>
      <c r="B42" s="56" t="s">
        <v>8</v>
      </c>
      <c r="C42" s="82">
        <f t="shared" ref="C42:F42" si="35">C43+C53+C84+C89+C93</f>
        <v>1961580</v>
      </c>
      <c r="D42" s="82">
        <f t="shared" ref="D42" si="36">D43+D53+D84+D89+D93</f>
        <v>46600</v>
      </c>
      <c r="E42" s="82">
        <f t="shared" si="3"/>
        <v>2.3756359669246221</v>
      </c>
      <c r="F42" s="82">
        <f t="shared" si="35"/>
        <v>2008180</v>
      </c>
    </row>
    <row r="43" spans="1:6" ht="35.1" customHeight="1" x14ac:dyDescent="0.2">
      <c r="A43" s="59" t="s">
        <v>143</v>
      </c>
      <c r="B43" s="56" t="s">
        <v>9</v>
      </c>
      <c r="C43" s="57">
        <f t="shared" ref="C43" si="37">C44+C48+C50</f>
        <v>1554700</v>
      </c>
      <c r="D43" s="57">
        <f t="shared" ref="D43" si="38">D44+D48+D50</f>
        <v>14500</v>
      </c>
      <c r="E43" s="57">
        <f t="shared" si="3"/>
        <v>0.9326558178426706</v>
      </c>
      <c r="F43" s="57">
        <f>F44+F48+F50</f>
        <v>1569200</v>
      </c>
    </row>
    <row r="44" spans="1:6" ht="35.1" customHeight="1" x14ac:dyDescent="0.2">
      <c r="A44" s="59" t="s">
        <v>144</v>
      </c>
      <c r="B44" s="56" t="s">
        <v>145</v>
      </c>
      <c r="C44" s="57">
        <f t="shared" ref="C44" si="39">C45+C46+C47</f>
        <v>1288500</v>
      </c>
      <c r="D44" s="57">
        <f t="shared" ref="D44" si="40">D45+D46+D47</f>
        <v>12300</v>
      </c>
      <c r="E44" s="57">
        <f t="shared" si="3"/>
        <v>0.9545983701979045</v>
      </c>
      <c r="F44" s="57">
        <f>F45+F46+F47</f>
        <v>1300800</v>
      </c>
    </row>
    <row r="45" spans="1:6" ht="35.1" customHeight="1" x14ac:dyDescent="0.2">
      <c r="A45" s="59" t="s">
        <v>146</v>
      </c>
      <c r="B45" s="56" t="s">
        <v>147</v>
      </c>
      <c r="C45" s="57">
        <v>1220500</v>
      </c>
      <c r="D45" s="57">
        <v>12300</v>
      </c>
      <c r="E45" s="57">
        <f t="shared" si="3"/>
        <v>1.0077836952068824</v>
      </c>
      <c r="F45" s="43">
        <f t="shared" ref="F45:F47" si="41">C45+D45</f>
        <v>1232800</v>
      </c>
    </row>
    <row r="46" spans="1:6" ht="35.1" customHeight="1" x14ac:dyDescent="0.2">
      <c r="A46" s="59" t="s">
        <v>148</v>
      </c>
      <c r="B46" s="56" t="s">
        <v>149</v>
      </c>
      <c r="C46" s="57">
        <v>40000</v>
      </c>
      <c r="D46" s="57"/>
      <c r="E46" s="57">
        <f t="shared" si="3"/>
        <v>0</v>
      </c>
      <c r="F46" s="43">
        <f t="shared" si="41"/>
        <v>40000</v>
      </c>
    </row>
    <row r="47" spans="1:6" ht="35.1" customHeight="1" x14ac:dyDescent="0.2">
      <c r="A47" s="59" t="s">
        <v>150</v>
      </c>
      <c r="B47" s="56" t="s">
        <v>151</v>
      </c>
      <c r="C47" s="57">
        <v>28000</v>
      </c>
      <c r="D47" s="57"/>
      <c r="E47" s="57">
        <f t="shared" si="3"/>
        <v>0</v>
      </c>
      <c r="F47" s="43">
        <f t="shared" si="41"/>
        <v>28000</v>
      </c>
    </row>
    <row r="48" spans="1:6" ht="35.1" customHeight="1" x14ac:dyDescent="0.2">
      <c r="A48" s="59" t="s">
        <v>152</v>
      </c>
      <c r="B48" s="56" t="s">
        <v>153</v>
      </c>
      <c r="C48" s="57">
        <f t="shared" ref="C48:F48" si="42">C49</f>
        <v>56500</v>
      </c>
      <c r="D48" s="57">
        <f t="shared" si="42"/>
        <v>300</v>
      </c>
      <c r="E48" s="57">
        <f t="shared" si="3"/>
        <v>0.53097345132743357</v>
      </c>
      <c r="F48" s="57">
        <f t="shared" si="42"/>
        <v>56800</v>
      </c>
    </row>
    <row r="49" spans="1:6" ht="35.1" customHeight="1" x14ac:dyDescent="0.2">
      <c r="A49" s="59" t="s">
        <v>154</v>
      </c>
      <c r="B49" s="56" t="s">
        <v>153</v>
      </c>
      <c r="C49" s="57">
        <v>56500</v>
      </c>
      <c r="D49" s="57">
        <v>300</v>
      </c>
      <c r="E49" s="57">
        <f t="shared" si="3"/>
        <v>0.53097345132743357</v>
      </c>
      <c r="F49" s="43">
        <f>C49+D49</f>
        <v>56800</v>
      </c>
    </row>
    <row r="50" spans="1:6" ht="35.1" customHeight="1" x14ac:dyDescent="0.2">
      <c r="A50" s="59" t="s">
        <v>155</v>
      </c>
      <c r="B50" s="56" t="s">
        <v>156</v>
      </c>
      <c r="C50" s="57">
        <f t="shared" ref="C50:D50" si="43">C51+C52</f>
        <v>209700</v>
      </c>
      <c r="D50" s="57">
        <f t="shared" si="43"/>
        <v>1900</v>
      </c>
      <c r="E50" s="57">
        <f t="shared" si="3"/>
        <v>0.90605627086313789</v>
      </c>
      <c r="F50" s="57">
        <f>F51+F52</f>
        <v>211600</v>
      </c>
    </row>
    <row r="51" spans="1:6" ht="35.1" customHeight="1" x14ac:dyDescent="0.2">
      <c r="A51" s="59" t="s">
        <v>157</v>
      </c>
      <c r="B51" s="56" t="s">
        <v>158</v>
      </c>
      <c r="C51" s="57">
        <v>209700</v>
      </c>
      <c r="D51" s="57">
        <v>1900</v>
      </c>
      <c r="E51" s="57">
        <f t="shared" si="3"/>
        <v>0.90605627086313789</v>
      </c>
      <c r="F51" s="57">
        <f>C51+D51</f>
        <v>211600</v>
      </c>
    </row>
    <row r="52" spans="1:6" ht="35.1" customHeight="1" x14ac:dyDescent="0.2">
      <c r="A52" s="59" t="s">
        <v>159</v>
      </c>
      <c r="B52" s="56" t="s">
        <v>160</v>
      </c>
      <c r="C52" s="57">
        <v>0</v>
      </c>
      <c r="D52" s="57"/>
      <c r="E52" s="43">
        <v>0</v>
      </c>
      <c r="F52" s="43">
        <f>C52+D52</f>
        <v>0</v>
      </c>
    </row>
    <row r="53" spans="1:6" ht="35.1" customHeight="1" x14ac:dyDescent="0.2">
      <c r="A53" s="59" t="s">
        <v>161</v>
      </c>
      <c r="B53" s="56" t="s">
        <v>16</v>
      </c>
      <c r="C53" s="57">
        <f t="shared" ref="C53" si="44">C54+C59+C66+C76</f>
        <v>345180</v>
      </c>
      <c r="D53" s="57">
        <f t="shared" ref="D53" si="45">D54+D59+D66+D76</f>
        <v>24500</v>
      </c>
      <c r="E53" s="57">
        <f t="shared" si="3"/>
        <v>7.0977461034822413</v>
      </c>
      <c r="F53" s="57">
        <f>F54+F59+F66+F76</f>
        <v>369680</v>
      </c>
    </row>
    <row r="54" spans="1:6" ht="35.1" customHeight="1" x14ac:dyDescent="0.2">
      <c r="A54" s="59" t="s">
        <v>162</v>
      </c>
      <c r="B54" s="56" t="s">
        <v>163</v>
      </c>
      <c r="C54" s="57">
        <f t="shared" ref="C54:F54" si="46">SUM(C55:C58)</f>
        <v>49950</v>
      </c>
      <c r="D54" s="57">
        <f t="shared" ref="D54" si="47">SUM(D55:D58)</f>
        <v>1300</v>
      </c>
      <c r="E54" s="57">
        <f t="shared" si="3"/>
        <v>2.6026026026026026</v>
      </c>
      <c r="F54" s="57">
        <f t="shared" si="46"/>
        <v>51250</v>
      </c>
    </row>
    <row r="55" spans="1:6" ht="35.1" customHeight="1" x14ac:dyDescent="0.2">
      <c r="A55" s="59" t="s">
        <v>164</v>
      </c>
      <c r="B55" s="56" t="s">
        <v>165</v>
      </c>
      <c r="C55" s="57">
        <v>11150</v>
      </c>
      <c r="D55" s="57">
        <v>1400</v>
      </c>
      <c r="E55" s="57">
        <f t="shared" si="3"/>
        <v>12.556053811659194</v>
      </c>
      <c r="F55" s="57">
        <f>C55+D55</f>
        <v>12550</v>
      </c>
    </row>
    <row r="56" spans="1:6" ht="35.1" customHeight="1" x14ac:dyDescent="0.2">
      <c r="A56" s="59" t="s">
        <v>166</v>
      </c>
      <c r="B56" s="56" t="s">
        <v>167</v>
      </c>
      <c r="C56" s="57">
        <v>35300</v>
      </c>
      <c r="D56" s="57">
        <v>-1100</v>
      </c>
      <c r="E56" s="57">
        <f t="shared" si="3"/>
        <v>-3.1161473087818696</v>
      </c>
      <c r="F56" s="43">
        <f>C56+D56</f>
        <v>34200</v>
      </c>
    </row>
    <row r="57" spans="1:6" ht="35.1" customHeight="1" x14ac:dyDescent="0.2">
      <c r="A57" s="59" t="s">
        <v>168</v>
      </c>
      <c r="B57" s="56" t="s">
        <v>169</v>
      </c>
      <c r="C57" s="57">
        <v>3200</v>
      </c>
      <c r="D57" s="57">
        <v>1000</v>
      </c>
      <c r="E57" s="57">
        <f t="shared" si="3"/>
        <v>31.25</v>
      </c>
      <c r="F57" s="43">
        <f>C57+D57</f>
        <v>4200</v>
      </c>
    </row>
    <row r="58" spans="1:6" ht="35.1" customHeight="1" x14ac:dyDescent="0.2">
      <c r="A58" s="59" t="s">
        <v>170</v>
      </c>
      <c r="B58" s="56" t="s">
        <v>171</v>
      </c>
      <c r="C58" s="57">
        <v>300</v>
      </c>
      <c r="D58" s="57"/>
      <c r="E58" s="57">
        <f t="shared" si="3"/>
        <v>0</v>
      </c>
      <c r="F58" s="43">
        <f>C58+D58</f>
        <v>300</v>
      </c>
    </row>
    <row r="59" spans="1:6" ht="35.1" customHeight="1" x14ac:dyDescent="0.2">
      <c r="A59" s="59" t="s">
        <v>172</v>
      </c>
      <c r="B59" s="56" t="s">
        <v>173</v>
      </c>
      <c r="C59" s="57">
        <f t="shared" ref="C59:F59" si="48">SUM(C60:C65)</f>
        <v>167540</v>
      </c>
      <c r="D59" s="57">
        <f t="shared" si="48"/>
        <v>10500</v>
      </c>
      <c r="E59" s="57">
        <f t="shared" si="3"/>
        <v>6.2671600811746444</v>
      </c>
      <c r="F59" s="57">
        <f t="shared" si="48"/>
        <v>178040</v>
      </c>
    </row>
    <row r="60" spans="1:6" ht="35.1" customHeight="1" x14ac:dyDescent="0.2">
      <c r="A60" s="59" t="s">
        <v>174</v>
      </c>
      <c r="B60" s="56" t="s">
        <v>175</v>
      </c>
      <c r="C60" s="57">
        <v>17550</v>
      </c>
      <c r="D60" s="57">
        <v>3500</v>
      </c>
      <c r="E60" s="57">
        <f t="shared" si="3"/>
        <v>19.943019943019944</v>
      </c>
      <c r="F60" s="43">
        <f t="shared" ref="F60:F65" si="49">C60+D60</f>
        <v>21050</v>
      </c>
    </row>
    <row r="61" spans="1:6" ht="35.1" customHeight="1" x14ac:dyDescent="0.2">
      <c r="A61" s="59" t="s">
        <v>176</v>
      </c>
      <c r="B61" s="56" t="s">
        <v>177</v>
      </c>
      <c r="C61" s="57">
        <v>100700</v>
      </c>
      <c r="D61" s="57">
        <v>4000</v>
      </c>
      <c r="E61" s="57">
        <f t="shared" si="3"/>
        <v>3.9721946375372394</v>
      </c>
      <c r="F61" s="43">
        <f t="shared" si="49"/>
        <v>104700</v>
      </c>
    </row>
    <row r="62" spans="1:6" ht="35.1" customHeight="1" x14ac:dyDescent="0.2">
      <c r="A62" s="59" t="s">
        <v>178</v>
      </c>
      <c r="B62" s="56" t="s">
        <v>179</v>
      </c>
      <c r="C62" s="57">
        <v>34600</v>
      </c>
      <c r="D62" s="57"/>
      <c r="E62" s="57">
        <f t="shared" si="3"/>
        <v>0</v>
      </c>
      <c r="F62" s="43">
        <f t="shared" si="49"/>
        <v>34600</v>
      </c>
    </row>
    <row r="63" spans="1:6" ht="35.1" customHeight="1" x14ac:dyDescent="0.2">
      <c r="A63" s="59" t="s">
        <v>180</v>
      </c>
      <c r="B63" s="56" t="s">
        <v>181</v>
      </c>
      <c r="C63" s="57">
        <v>3900</v>
      </c>
      <c r="D63" s="57">
        <v>2000</v>
      </c>
      <c r="E63" s="57">
        <f t="shared" si="3"/>
        <v>51.282051282051277</v>
      </c>
      <c r="F63" s="43">
        <f t="shared" si="49"/>
        <v>5900</v>
      </c>
    </row>
    <row r="64" spans="1:6" ht="35.1" customHeight="1" x14ac:dyDescent="0.2">
      <c r="A64" s="59" t="s">
        <v>182</v>
      </c>
      <c r="B64" s="56" t="s">
        <v>183</v>
      </c>
      <c r="C64" s="57">
        <v>9390</v>
      </c>
      <c r="D64" s="57">
        <v>1000</v>
      </c>
      <c r="E64" s="57">
        <f t="shared" si="3"/>
        <v>10.649627263045794</v>
      </c>
      <c r="F64" s="43">
        <f t="shared" si="49"/>
        <v>10390</v>
      </c>
    </row>
    <row r="65" spans="1:6" ht="35.1" customHeight="1" x14ac:dyDescent="0.2">
      <c r="A65" s="59" t="s">
        <v>184</v>
      </c>
      <c r="B65" s="56" t="s">
        <v>185</v>
      </c>
      <c r="C65" s="57">
        <v>1400</v>
      </c>
      <c r="D65" s="57"/>
      <c r="E65" s="57">
        <f t="shared" si="3"/>
        <v>0</v>
      </c>
      <c r="F65" s="43">
        <f t="shared" si="49"/>
        <v>1400</v>
      </c>
    </row>
    <row r="66" spans="1:6" ht="35.1" customHeight="1" x14ac:dyDescent="0.2">
      <c r="A66" s="59" t="s">
        <v>186</v>
      </c>
      <c r="B66" s="56" t="s">
        <v>187</v>
      </c>
      <c r="C66" s="57">
        <f t="shared" ref="C66:F66" si="50">SUM(C67:C75)</f>
        <v>82990</v>
      </c>
      <c r="D66" s="57">
        <f t="shared" si="50"/>
        <v>4400</v>
      </c>
      <c r="E66" s="57">
        <f t="shared" si="3"/>
        <v>5.3018435956139296</v>
      </c>
      <c r="F66" s="57">
        <f t="shared" si="50"/>
        <v>87390</v>
      </c>
    </row>
    <row r="67" spans="1:6" ht="35.1" customHeight="1" x14ac:dyDescent="0.2">
      <c r="A67" s="59" t="s">
        <v>188</v>
      </c>
      <c r="B67" s="56" t="s">
        <v>189</v>
      </c>
      <c r="C67" s="57">
        <v>13080</v>
      </c>
      <c r="D67" s="57">
        <v>800</v>
      </c>
      <c r="E67" s="57">
        <f t="shared" si="3"/>
        <v>6.1162079510703364</v>
      </c>
      <c r="F67" s="43">
        <f t="shared" ref="F67:F75" si="51">C67+D67</f>
        <v>13880</v>
      </c>
    </row>
    <row r="68" spans="1:6" ht="35.1" customHeight="1" x14ac:dyDescent="0.2">
      <c r="A68" s="59" t="s">
        <v>190</v>
      </c>
      <c r="B68" s="56" t="s">
        <v>191</v>
      </c>
      <c r="C68" s="57">
        <v>28800</v>
      </c>
      <c r="D68" s="57">
        <v>1000</v>
      </c>
      <c r="E68" s="57">
        <f t="shared" si="3"/>
        <v>3.4722222222222223</v>
      </c>
      <c r="F68" s="43">
        <f t="shared" si="51"/>
        <v>29800</v>
      </c>
    </row>
    <row r="69" spans="1:6" ht="35.1" customHeight="1" x14ac:dyDescent="0.2">
      <c r="A69" s="59" t="s">
        <v>192</v>
      </c>
      <c r="B69" s="56" t="s">
        <v>193</v>
      </c>
      <c r="C69" s="57">
        <v>400</v>
      </c>
      <c r="D69" s="57"/>
      <c r="E69" s="57">
        <f t="shared" si="3"/>
        <v>0</v>
      </c>
      <c r="F69" s="43">
        <f t="shared" si="51"/>
        <v>400</v>
      </c>
    </row>
    <row r="70" spans="1:6" ht="35.1" customHeight="1" x14ac:dyDescent="0.2">
      <c r="A70" s="59" t="s">
        <v>194</v>
      </c>
      <c r="B70" s="56" t="s">
        <v>195</v>
      </c>
      <c r="C70" s="57">
        <v>15800</v>
      </c>
      <c r="D70" s="57">
        <v>1000</v>
      </c>
      <c r="E70" s="57">
        <f t="shared" si="3"/>
        <v>6.3291139240506329</v>
      </c>
      <c r="F70" s="43">
        <f t="shared" si="51"/>
        <v>16800</v>
      </c>
    </row>
    <row r="71" spans="1:6" ht="35.1" customHeight="1" x14ac:dyDescent="0.2">
      <c r="A71" s="59" t="s">
        <v>196</v>
      </c>
      <c r="B71" s="56" t="s">
        <v>197</v>
      </c>
      <c r="C71" s="57">
        <v>3200</v>
      </c>
      <c r="D71" s="57"/>
      <c r="E71" s="57">
        <f t="shared" si="3"/>
        <v>0</v>
      </c>
      <c r="F71" s="43">
        <f t="shared" si="51"/>
        <v>3200</v>
      </c>
    </row>
    <row r="72" spans="1:6" ht="35.1" customHeight="1" x14ac:dyDescent="0.2">
      <c r="A72" s="59" t="s">
        <v>198</v>
      </c>
      <c r="B72" s="56" t="s">
        <v>199</v>
      </c>
      <c r="C72" s="57">
        <v>7810</v>
      </c>
      <c r="D72" s="57"/>
      <c r="E72" s="57">
        <f t="shared" si="3"/>
        <v>0</v>
      </c>
      <c r="F72" s="43">
        <f t="shared" si="51"/>
        <v>7810</v>
      </c>
    </row>
    <row r="73" spans="1:6" ht="35.1" customHeight="1" x14ac:dyDescent="0.2">
      <c r="A73" s="59" t="s">
        <v>200</v>
      </c>
      <c r="B73" s="56" t="s">
        <v>201</v>
      </c>
      <c r="C73" s="57">
        <v>6700</v>
      </c>
      <c r="D73" s="57">
        <v>1600</v>
      </c>
      <c r="E73" s="57">
        <f t="shared" si="3"/>
        <v>23.880597014925371</v>
      </c>
      <c r="F73" s="43">
        <f t="shared" si="51"/>
        <v>8300</v>
      </c>
    </row>
    <row r="74" spans="1:6" ht="35.1" customHeight="1" x14ac:dyDescent="0.2">
      <c r="A74" s="59" t="s">
        <v>202</v>
      </c>
      <c r="B74" s="56" t="s">
        <v>203</v>
      </c>
      <c r="C74" s="57">
        <v>3200</v>
      </c>
      <c r="D74" s="57"/>
      <c r="E74" s="57">
        <f t="shared" si="3"/>
        <v>0</v>
      </c>
      <c r="F74" s="43">
        <f t="shared" si="51"/>
        <v>3200</v>
      </c>
    </row>
    <row r="75" spans="1:6" ht="35.1" customHeight="1" x14ac:dyDescent="0.2">
      <c r="A75" s="59" t="s">
        <v>204</v>
      </c>
      <c r="B75" s="56" t="s">
        <v>205</v>
      </c>
      <c r="C75" s="57">
        <v>4000</v>
      </c>
      <c r="D75" s="57">
        <v>0</v>
      </c>
      <c r="E75" s="57">
        <f t="shared" si="3"/>
        <v>0</v>
      </c>
      <c r="F75" s="43">
        <f t="shared" si="51"/>
        <v>4000</v>
      </c>
    </row>
    <row r="76" spans="1:6" ht="35.1" customHeight="1" x14ac:dyDescent="0.2">
      <c r="A76" s="59" t="s">
        <v>206</v>
      </c>
      <c r="B76" s="56" t="s">
        <v>207</v>
      </c>
      <c r="C76" s="57">
        <f t="shared" ref="C76:F76" si="52">SUM(C77:C83)</f>
        <v>44700</v>
      </c>
      <c r="D76" s="57">
        <f t="shared" si="52"/>
        <v>8300</v>
      </c>
      <c r="E76" s="57">
        <f t="shared" si="3"/>
        <v>18.568232662192393</v>
      </c>
      <c r="F76" s="57">
        <f t="shared" si="52"/>
        <v>53000</v>
      </c>
    </row>
    <row r="77" spans="1:6" ht="35.1" customHeight="1" x14ac:dyDescent="0.2">
      <c r="A77" s="59" t="s">
        <v>208</v>
      </c>
      <c r="B77" s="56" t="s">
        <v>209</v>
      </c>
      <c r="C77" s="57">
        <v>9300</v>
      </c>
      <c r="D77" s="57"/>
      <c r="E77" s="57">
        <f t="shared" si="3"/>
        <v>0</v>
      </c>
      <c r="F77" s="43">
        <f t="shared" ref="F77:F82" si="53">C77+D77</f>
        <v>9300</v>
      </c>
    </row>
    <row r="78" spans="1:6" ht="35.1" customHeight="1" x14ac:dyDescent="0.2">
      <c r="A78" s="59" t="s">
        <v>210</v>
      </c>
      <c r="B78" s="56" t="s">
        <v>211</v>
      </c>
      <c r="C78" s="57">
        <v>2400</v>
      </c>
      <c r="D78" s="57">
        <v>3000</v>
      </c>
      <c r="E78" s="57">
        <f t="shared" si="3"/>
        <v>125</v>
      </c>
      <c r="F78" s="43">
        <f t="shared" si="53"/>
        <v>5400</v>
      </c>
    </row>
    <row r="79" spans="1:6" ht="35.1" customHeight="1" x14ac:dyDescent="0.2">
      <c r="A79" s="59" t="s">
        <v>212</v>
      </c>
      <c r="B79" s="56" t="s">
        <v>213</v>
      </c>
      <c r="C79" s="57">
        <v>700</v>
      </c>
      <c r="D79" s="57"/>
      <c r="E79" s="57">
        <f t="shared" ref="E79:E107" si="54">D79/C79*100</f>
        <v>0</v>
      </c>
      <c r="F79" s="43">
        <f t="shared" si="53"/>
        <v>700</v>
      </c>
    </row>
    <row r="80" spans="1:6" ht="35.1" customHeight="1" x14ac:dyDescent="0.2">
      <c r="A80" s="59" t="s">
        <v>214</v>
      </c>
      <c r="B80" s="56" t="s">
        <v>215</v>
      </c>
      <c r="C80" s="57">
        <v>500</v>
      </c>
      <c r="D80" s="57"/>
      <c r="E80" s="57">
        <f t="shared" si="54"/>
        <v>0</v>
      </c>
      <c r="F80" s="43">
        <f t="shared" si="53"/>
        <v>500</v>
      </c>
    </row>
    <row r="81" spans="1:6" ht="35.1" customHeight="1" x14ac:dyDescent="0.2">
      <c r="A81" s="59" t="s">
        <v>216</v>
      </c>
      <c r="B81" s="56" t="s">
        <v>217</v>
      </c>
      <c r="C81" s="57">
        <v>5200</v>
      </c>
      <c r="D81" s="57"/>
      <c r="E81" s="57">
        <f t="shared" si="54"/>
        <v>0</v>
      </c>
      <c r="F81" s="43">
        <f t="shared" si="53"/>
        <v>5200</v>
      </c>
    </row>
    <row r="82" spans="1:6" ht="35.1" customHeight="1" x14ac:dyDescent="0.2">
      <c r="A82" s="59" t="s">
        <v>218</v>
      </c>
      <c r="B82" s="56" t="s">
        <v>219</v>
      </c>
      <c r="C82" s="57">
        <v>0</v>
      </c>
      <c r="D82" s="57"/>
      <c r="E82" s="43">
        <v>0</v>
      </c>
      <c r="F82" s="43">
        <f t="shared" si="53"/>
        <v>0</v>
      </c>
    </row>
    <row r="83" spans="1:6" ht="35.1" customHeight="1" x14ac:dyDescent="0.2">
      <c r="A83" s="59" t="s">
        <v>220</v>
      </c>
      <c r="B83" s="56" t="s">
        <v>207</v>
      </c>
      <c r="C83" s="57">
        <v>26600</v>
      </c>
      <c r="D83" s="57">
        <v>5300</v>
      </c>
      <c r="E83" s="57">
        <f t="shared" si="54"/>
        <v>19.924812030075188</v>
      </c>
      <c r="F83" s="43">
        <f>C83+D83</f>
        <v>31900</v>
      </c>
    </row>
    <row r="84" spans="1:6" ht="35.1" customHeight="1" x14ac:dyDescent="0.2">
      <c r="A84" s="59" t="s">
        <v>221</v>
      </c>
      <c r="B84" s="56" t="s">
        <v>51</v>
      </c>
      <c r="C84" s="57">
        <f t="shared" ref="C84:F84" si="55">C85</f>
        <v>2000</v>
      </c>
      <c r="D84" s="57">
        <f t="shared" si="55"/>
        <v>1000</v>
      </c>
      <c r="E84" s="57">
        <f t="shared" si="54"/>
        <v>50</v>
      </c>
      <c r="F84" s="57">
        <f t="shared" si="55"/>
        <v>3000</v>
      </c>
    </row>
    <row r="85" spans="1:6" ht="35.1" customHeight="1" x14ac:dyDescent="0.2">
      <c r="A85" s="59" t="s">
        <v>222</v>
      </c>
      <c r="B85" s="56" t="s">
        <v>223</v>
      </c>
      <c r="C85" s="57">
        <f t="shared" ref="C85:F85" si="56">C86+C87+C88</f>
        <v>2000</v>
      </c>
      <c r="D85" s="57">
        <f t="shared" ref="D85" si="57">D86+D87+D88</f>
        <v>1000</v>
      </c>
      <c r="E85" s="57">
        <f t="shared" si="54"/>
        <v>50</v>
      </c>
      <c r="F85" s="57">
        <f t="shared" si="56"/>
        <v>3000</v>
      </c>
    </row>
    <row r="86" spans="1:6" ht="35.1" customHeight="1" x14ac:dyDescent="0.2">
      <c r="A86" s="59" t="s">
        <v>224</v>
      </c>
      <c r="B86" s="56" t="s">
        <v>225</v>
      </c>
      <c r="C86" s="57">
        <v>1500</v>
      </c>
      <c r="D86" s="57">
        <v>1000</v>
      </c>
      <c r="E86" s="57">
        <f t="shared" si="54"/>
        <v>66.666666666666657</v>
      </c>
      <c r="F86" s="43">
        <f t="shared" ref="F86:F88" si="58">C86+D86</f>
        <v>2500</v>
      </c>
    </row>
    <row r="87" spans="1:6" ht="35.1" customHeight="1" x14ac:dyDescent="0.2">
      <c r="A87" s="59" t="s">
        <v>226</v>
      </c>
      <c r="B87" s="56" t="s">
        <v>227</v>
      </c>
      <c r="C87" s="57">
        <v>300</v>
      </c>
      <c r="D87" s="57"/>
      <c r="E87" s="57">
        <f t="shared" si="54"/>
        <v>0</v>
      </c>
      <c r="F87" s="43">
        <f t="shared" si="58"/>
        <v>300</v>
      </c>
    </row>
    <row r="88" spans="1:6" ht="35.1" customHeight="1" x14ac:dyDescent="0.2">
      <c r="A88" s="59" t="s">
        <v>228</v>
      </c>
      <c r="B88" s="56" t="s">
        <v>229</v>
      </c>
      <c r="C88" s="57">
        <v>200</v>
      </c>
      <c r="D88" s="57"/>
      <c r="E88" s="57">
        <f t="shared" si="54"/>
        <v>0</v>
      </c>
      <c r="F88" s="43">
        <f t="shared" si="58"/>
        <v>200</v>
      </c>
    </row>
    <row r="89" spans="1:6" ht="35.1" customHeight="1" x14ac:dyDescent="0.2">
      <c r="A89" s="59" t="s">
        <v>230</v>
      </c>
      <c r="B89" s="56" t="s">
        <v>52</v>
      </c>
      <c r="C89" s="57">
        <f t="shared" ref="C89:F89" si="59">C90</f>
        <v>58700</v>
      </c>
      <c r="D89" s="57">
        <f t="shared" si="59"/>
        <v>6600</v>
      </c>
      <c r="E89" s="57">
        <f t="shared" si="54"/>
        <v>11.243611584327088</v>
      </c>
      <c r="F89" s="57">
        <f t="shared" si="59"/>
        <v>65300</v>
      </c>
    </row>
    <row r="90" spans="1:6" ht="35.1" customHeight="1" x14ac:dyDescent="0.2">
      <c r="A90" s="59" t="s">
        <v>231</v>
      </c>
      <c r="B90" s="56" t="s">
        <v>232</v>
      </c>
      <c r="C90" s="57">
        <f t="shared" ref="C90:F90" si="60">C91+C92</f>
        <v>58700</v>
      </c>
      <c r="D90" s="57">
        <f t="shared" ref="D90" si="61">D91+D92</f>
        <v>6600</v>
      </c>
      <c r="E90" s="57">
        <f t="shared" si="54"/>
        <v>11.243611584327088</v>
      </c>
      <c r="F90" s="57">
        <f t="shared" si="60"/>
        <v>65300</v>
      </c>
    </row>
    <row r="91" spans="1:6" ht="35.1" customHeight="1" x14ac:dyDescent="0.2">
      <c r="A91" s="59" t="s">
        <v>233</v>
      </c>
      <c r="B91" s="56" t="s">
        <v>234</v>
      </c>
      <c r="C91" s="57">
        <v>600</v>
      </c>
      <c r="D91" s="57"/>
      <c r="E91" s="57">
        <f t="shared" si="54"/>
        <v>0</v>
      </c>
      <c r="F91" s="43">
        <f t="shared" ref="F91:F92" si="62">C91+D91</f>
        <v>600</v>
      </c>
    </row>
    <row r="92" spans="1:6" ht="35.1" customHeight="1" x14ac:dyDescent="0.2">
      <c r="A92" s="59" t="s">
        <v>235</v>
      </c>
      <c r="B92" s="56" t="s">
        <v>236</v>
      </c>
      <c r="C92" s="57">
        <v>58100</v>
      </c>
      <c r="D92" s="57">
        <v>6600</v>
      </c>
      <c r="E92" s="57">
        <f t="shared" si="54"/>
        <v>11.359724612736661</v>
      </c>
      <c r="F92" s="43">
        <f t="shared" si="62"/>
        <v>64700</v>
      </c>
    </row>
    <row r="93" spans="1:6" ht="35.1" customHeight="1" x14ac:dyDescent="0.2">
      <c r="A93" s="59" t="s">
        <v>237</v>
      </c>
      <c r="B93" s="56" t="s">
        <v>53</v>
      </c>
      <c r="C93" s="57">
        <f t="shared" ref="C93:F94" si="63">C94</f>
        <v>1000</v>
      </c>
      <c r="D93" s="57">
        <f t="shared" si="63"/>
        <v>0</v>
      </c>
      <c r="E93" s="57">
        <f t="shared" si="54"/>
        <v>0</v>
      </c>
      <c r="F93" s="57">
        <f t="shared" si="63"/>
        <v>1000</v>
      </c>
    </row>
    <row r="94" spans="1:6" ht="35.1" customHeight="1" x14ac:dyDescent="0.2">
      <c r="A94" s="59" t="s">
        <v>238</v>
      </c>
      <c r="B94" s="56" t="s">
        <v>136</v>
      </c>
      <c r="C94" s="57">
        <f t="shared" si="63"/>
        <v>1000</v>
      </c>
      <c r="D94" s="57">
        <f t="shared" si="63"/>
        <v>0</v>
      </c>
      <c r="E94" s="57">
        <f t="shared" si="54"/>
        <v>0</v>
      </c>
      <c r="F94" s="57">
        <f t="shared" si="63"/>
        <v>1000</v>
      </c>
    </row>
    <row r="95" spans="1:6" ht="35.1" customHeight="1" x14ac:dyDescent="0.2">
      <c r="A95" s="59" t="s">
        <v>239</v>
      </c>
      <c r="B95" s="56" t="s">
        <v>240</v>
      </c>
      <c r="C95" s="57">
        <v>1000</v>
      </c>
      <c r="D95" s="57"/>
      <c r="E95" s="57">
        <f t="shared" si="54"/>
        <v>0</v>
      </c>
      <c r="F95" s="43">
        <f>C95+D95</f>
        <v>1000</v>
      </c>
    </row>
    <row r="96" spans="1:6" ht="35.1" customHeight="1" x14ac:dyDescent="0.2">
      <c r="A96" s="59" t="s">
        <v>241</v>
      </c>
      <c r="B96" s="56" t="s">
        <v>10</v>
      </c>
      <c r="C96" s="57">
        <f t="shared" ref="C96:F96" si="64">C97</f>
        <v>37900</v>
      </c>
      <c r="D96" s="57">
        <f t="shared" si="64"/>
        <v>600</v>
      </c>
      <c r="E96" s="57">
        <f t="shared" si="54"/>
        <v>1.5831134564643801</v>
      </c>
      <c r="F96" s="57">
        <f t="shared" si="64"/>
        <v>38500</v>
      </c>
    </row>
    <row r="97" spans="1:6" ht="35.1" customHeight="1" x14ac:dyDescent="0.2">
      <c r="A97" s="59" t="s">
        <v>242</v>
      </c>
      <c r="B97" s="56" t="s">
        <v>23</v>
      </c>
      <c r="C97" s="57">
        <f t="shared" ref="C97:F97" si="65">C98+C100+C106</f>
        <v>37900</v>
      </c>
      <c r="D97" s="57">
        <f t="shared" ref="D97" si="66">D98+D100+D106</f>
        <v>600</v>
      </c>
      <c r="E97" s="57">
        <f t="shared" si="54"/>
        <v>1.5831134564643801</v>
      </c>
      <c r="F97" s="57">
        <f t="shared" si="65"/>
        <v>38500</v>
      </c>
    </row>
    <row r="98" spans="1:6" ht="35.1" customHeight="1" x14ac:dyDescent="0.2">
      <c r="A98" s="59" t="s">
        <v>243</v>
      </c>
      <c r="B98" s="56" t="s">
        <v>244</v>
      </c>
      <c r="C98" s="57">
        <f t="shared" ref="C98:F98" si="67">C99</f>
        <v>0</v>
      </c>
      <c r="D98" s="57">
        <f t="shared" si="67"/>
        <v>0</v>
      </c>
      <c r="E98" s="43">
        <v>0</v>
      </c>
      <c r="F98" s="57">
        <f t="shared" si="67"/>
        <v>0</v>
      </c>
    </row>
    <row r="99" spans="1:6" ht="35.1" customHeight="1" x14ac:dyDescent="0.2">
      <c r="A99" s="59" t="s">
        <v>245</v>
      </c>
      <c r="B99" s="56" t="s">
        <v>246</v>
      </c>
      <c r="C99" s="57">
        <v>0</v>
      </c>
      <c r="D99" s="57"/>
      <c r="E99" s="43">
        <v>0</v>
      </c>
      <c r="F99" s="43">
        <f>C99+D99</f>
        <v>0</v>
      </c>
    </row>
    <row r="100" spans="1:6" ht="35.1" customHeight="1" x14ac:dyDescent="0.2">
      <c r="A100" s="59" t="s">
        <v>247</v>
      </c>
      <c r="B100" s="56" t="s">
        <v>248</v>
      </c>
      <c r="C100" s="57">
        <f t="shared" ref="C100:F100" si="68">C101+C102+C103+C104+C105</f>
        <v>25600</v>
      </c>
      <c r="D100" s="57">
        <f t="shared" si="68"/>
        <v>600</v>
      </c>
      <c r="E100" s="57">
        <f t="shared" si="54"/>
        <v>2.34375</v>
      </c>
      <c r="F100" s="57">
        <f t="shared" si="68"/>
        <v>26200</v>
      </c>
    </row>
    <row r="101" spans="1:6" ht="35.1" customHeight="1" x14ac:dyDescent="0.2">
      <c r="A101" s="59" t="s">
        <v>249</v>
      </c>
      <c r="B101" s="56" t="s">
        <v>250</v>
      </c>
      <c r="C101" s="57">
        <v>16100</v>
      </c>
      <c r="D101" s="57"/>
      <c r="E101" s="57">
        <f t="shared" si="54"/>
        <v>0</v>
      </c>
      <c r="F101" s="43">
        <f t="shared" ref="F101:F105" si="69">C101+D101</f>
        <v>16100</v>
      </c>
    </row>
    <row r="102" spans="1:6" ht="35.1" customHeight="1" x14ac:dyDescent="0.2">
      <c r="A102" s="59" t="s">
        <v>251</v>
      </c>
      <c r="B102" s="56" t="s">
        <v>252</v>
      </c>
      <c r="C102" s="57">
        <v>400</v>
      </c>
      <c r="D102" s="57">
        <v>600</v>
      </c>
      <c r="E102" s="57">
        <f t="shared" si="54"/>
        <v>150</v>
      </c>
      <c r="F102" s="43">
        <f t="shared" si="69"/>
        <v>1000</v>
      </c>
    </row>
    <row r="103" spans="1:6" ht="35.1" customHeight="1" x14ac:dyDescent="0.2">
      <c r="A103" s="59" t="s">
        <v>253</v>
      </c>
      <c r="B103" s="56" t="s">
        <v>254</v>
      </c>
      <c r="C103" s="57">
        <v>3000</v>
      </c>
      <c r="D103" s="57"/>
      <c r="E103" s="57">
        <f t="shared" si="54"/>
        <v>0</v>
      </c>
      <c r="F103" s="43">
        <f t="shared" si="69"/>
        <v>3000</v>
      </c>
    </row>
    <row r="104" spans="1:6" ht="35.1" customHeight="1" x14ac:dyDescent="0.2">
      <c r="A104" s="59" t="s">
        <v>255</v>
      </c>
      <c r="B104" s="56" t="s">
        <v>256</v>
      </c>
      <c r="C104" s="57">
        <v>1000</v>
      </c>
      <c r="D104" s="57"/>
      <c r="E104" s="57">
        <f t="shared" si="54"/>
        <v>0</v>
      </c>
      <c r="F104" s="43">
        <f t="shared" si="69"/>
        <v>1000</v>
      </c>
    </row>
    <row r="105" spans="1:6" ht="35.1" customHeight="1" x14ac:dyDescent="0.2">
      <c r="A105" s="59" t="s">
        <v>257</v>
      </c>
      <c r="B105" s="56" t="s">
        <v>258</v>
      </c>
      <c r="C105" s="57">
        <v>5100</v>
      </c>
      <c r="D105" s="57"/>
      <c r="E105" s="57">
        <f t="shared" si="54"/>
        <v>0</v>
      </c>
      <c r="F105" s="43">
        <f t="shared" si="69"/>
        <v>5100</v>
      </c>
    </row>
    <row r="106" spans="1:6" ht="35.1" customHeight="1" x14ac:dyDescent="0.2">
      <c r="A106" s="59" t="s">
        <v>259</v>
      </c>
      <c r="B106" s="56" t="s">
        <v>260</v>
      </c>
      <c r="C106" s="57">
        <f t="shared" ref="C106:F106" si="70">C107</f>
        <v>12300</v>
      </c>
      <c r="D106" s="57">
        <f t="shared" si="70"/>
        <v>0</v>
      </c>
      <c r="E106" s="57">
        <f t="shared" si="54"/>
        <v>0</v>
      </c>
      <c r="F106" s="57">
        <f t="shared" si="70"/>
        <v>12300</v>
      </c>
    </row>
    <row r="107" spans="1:6" ht="35.1" customHeight="1" x14ac:dyDescent="0.2">
      <c r="A107" s="59" t="s">
        <v>261</v>
      </c>
      <c r="B107" s="56" t="s">
        <v>262</v>
      </c>
      <c r="C107" s="57">
        <v>12300</v>
      </c>
      <c r="D107" s="57"/>
      <c r="E107" s="57">
        <f t="shared" si="54"/>
        <v>0</v>
      </c>
      <c r="F107" s="43">
        <f>C107+D107</f>
        <v>12300</v>
      </c>
    </row>
    <row r="108" spans="1:6" x14ac:dyDescent="0.2">
      <c r="C108" s="83"/>
      <c r="D108" s="83"/>
      <c r="E108" s="83"/>
      <c r="F108" s="83"/>
    </row>
    <row r="109" spans="1:6" x14ac:dyDescent="0.2">
      <c r="C109" s="83"/>
      <c r="D109" s="83"/>
      <c r="E109" s="83"/>
      <c r="F109" s="83"/>
    </row>
    <row r="110" spans="1:6" x14ac:dyDescent="0.2">
      <c r="C110" s="83"/>
      <c r="D110" s="83"/>
      <c r="E110" s="83"/>
      <c r="F110" s="83"/>
    </row>
    <row r="111" spans="1:6" x14ac:dyDescent="0.2">
      <c r="C111" s="83"/>
      <c r="D111" s="83"/>
      <c r="E111" s="83"/>
      <c r="F111" s="83"/>
    </row>
    <row r="112" spans="1:6" x14ac:dyDescent="0.2">
      <c r="C112" s="83"/>
      <c r="D112" s="83"/>
      <c r="E112" s="83"/>
      <c r="F112" s="83"/>
    </row>
    <row r="113" spans="3:6" x14ac:dyDescent="0.2">
      <c r="C113" s="83"/>
      <c r="D113" s="83"/>
      <c r="E113" s="83"/>
      <c r="F113" s="83"/>
    </row>
    <row r="114" spans="3:6" x14ac:dyDescent="0.2">
      <c r="C114" s="83"/>
      <c r="D114" s="83"/>
      <c r="E114" s="83"/>
      <c r="F114" s="83"/>
    </row>
    <row r="115" spans="3:6" x14ac:dyDescent="0.2">
      <c r="C115" s="83"/>
      <c r="D115" s="83"/>
      <c r="E115" s="83"/>
      <c r="F115" s="83"/>
    </row>
    <row r="116" spans="3:6" x14ac:dyDescent="0.2">
      <c r="C116" s="83"/>
      <c r="D116" s="83"/>
      <c r="E116" s="83"/>
      <c r="F116" s="83"/>
    </row>
    <row r="117" spans="3:6" x14ac:dyDescent="0.2">
      <c r="C117" s="83"/>
      <c r="D117" s="83"/>
      <c r="E117" s="83"/>
      <c r="F117" s="83"/>
    </row>
    <row r="118" spans="3:6" x14ac:dyDescent="0.2">
      <c r="C118" s="83"/>
      <c r="D118" s="83"/>
      <c r="E118" s="83"/>
      <c r="F118" s="83"/>
    </row>
    <row r="119" spans="3:6" x14ac:dyDescent="0.2">
      <c r="C119" s="83"/>
      <c r="D119" s="83"/>
      <c r="E119" s="83"/>
      <c r="F119" s="83"/>
    </row>
    <row r="120" spans="3:6" x14ac:dyDescent="0.2">
      <c r="C120" s="83"/>
      <c r="D120" s="83"/>
      <c r="E120" s="83"/>
      <c r="F120" s="83"/>
    </row>
    <row r="121" spans="3:6" x14ac:dyDescent="0.2">
      <c r="C121" s="83"/>
      <c r="D121" s="83"/>
      <c r="E121" s="83"/>
      <c r="F121" s="83"/>
    </row>
    <row r="122" spans="3:6" x14ac:dyDescent="0.2">
      <c r="C122" s="83"/>
      <c r="D122" s="83"/>
      <c r="E122" s="83"/>
      <c r="F122" s="83"/>
    </row>
    <row r="123" spans="3:6" x14ac:dyDescent="0.2">
      <c r="C123" s="83"/>
      <c r="D123" s="83"/>
      <c r="E123" s="83"/>
      <c r="F123" s="83"/>
    </row>
    <row r="124" spans="3:6" x14ac:dyDescent="0.2">
      <c r="C124" s="83"/>
      <c r="D124" s="83"/>
      <c r="E124" s="83"/>
      <c r="F124" s="83"/>
    </row>
  </sheetData>
  <mergeCells count="7">
    <mergeCell ref="A1:I1"/>
    <mergeCell ref="A37:B37"/>
    <mergeCell ref="A41:B41"/>
    <mergeCell ref="A3:F3"/>
    <mergeCell ref="A7:F7"/>
    <mergeCell ref="A5:F5"/>
    <mergeCell ref="A10:B10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9"/>
  <sheetViews>
    <sheetView workbookViewId="0">
      <selection activeCell="F13" sqref="F13"/>
    </sheetView>
  </sheetViews>
  <sheetFormatPr defaultColWidth="22.5703125" defaultRowHeight="12.75" x14ac:dyDescent="0.2"/>
  <cols>
    <col min="1" max="1" width="13.42578125" style="44" customWidth="1"/>
    <col min="2" max="2" width="56.140625" style="44" customWidth="1"/>
    <col min="3" max="6" width="22.5703125" style="44" customWidth="1"/>
    <col min="7" max="239" width="22.5703125" style="44"/>
    <col min="240" max="240" width="3.42578125" style="44" customWidth="1"/>
    <col min="241" max="241" width="8.5703125" style="44" customWidth="1"/>
    <col min="242" max="242" width="13.42578125" style="44" customWidth="1"/>
    <col min="243" max="243" width="10.140625" style="44" customWidth="1"/>
    <col min="244" max="244" width="4" style="44" customWidth="1"/>
    <col min="245" max="245" width="10.140625" style="44" customWidth="1"/>
    <col min="246" max="246" width="12.42578125" style="44" customWidth="1"/>
    <col min="247" max="247" width="8.42578125" style="44" customWidth="1"/>
    <col min="248" max="248" width="13.5703125" style="44" customWidth="1"/>
    <col min="249" max="249" width="11.42578125" style="44" customWidth="1"/>
    <col min="250" max="250" width="2.140625" style="44" customWidth="1"/>
    <col min="251" max="252" width="13.5703125" style="44" customWidth="1"/>
    <col min="253" max="253" width="4.5703125" style="44" customWidth="1"/>
    <col min="254" max="254" width="5.42578125" style="44" customWidth="1"/>
    <col min="255" max="255" width="3.5703125" style="44" customWidth="1"/>
    <col min="256" max="256" width="4.5703125" style="44" customWidth="1"/>
    <col min="257" max="257" width="1.140625" style="44" customWidth="1"/>
    <col min="258" max="258" width="7.85546875" style="44" customWidth="1"/>
    <col min="259" max="259" width="0" style="44" hidden="1" customWidth="1"/>
    <col min="260" max="260" width="5.5703125" style="44" customWidth="1"/>
    <col min="261" max="261" width="2.140625" style="44" customWidth="1"/>
    <col min="262" max="495" width="22.5703125" style="44"/>
    <col min="496" max="496" width="3.42578125" style="44" customWidth="1"/>
    <col min="497" max="497" width="8.5703125" style="44" customWidth="1"/>
    <col min="498" max="498" width="13.42578125" style="44" customWidth="1"/>
    <col min="499" max="499" width="10.140625" style="44" customWidth="1"/>
    <col min="500" max="500" width="4" style="44" customWidth="1"/>
    <col min="501" max="501" width="10.140625" style="44" customWidth="1"/>
    <col min="502" max="502" width="12.42578125" style="44" customWidth="1"/>
    <col min="503" max="503" width="8.42578125" style="44" customWidth="1"/>
    <col min="504" max="504" width="13.5703125" style="44" customWidth="1"/>
    <col min="505" max="505" width="11.42578125" style="44" customWidth="1"/>
    <col min="506" max="506" width="2.140625" style="44" customWidth="1"/>
    <col min="507" max="508" width="13.5703125" style="44" customWidth="1"/>
    <col min="509" max="509" width="4.5703125" style="44" customWidth="1"/>
    <col min="510" max="510" width="5.42578125" style="44" customWidth="1"/>
    <col min="511" max="511" width="3.5703125" style="44" customWidth="1"/>
    <col min="512" max="512" width="4.5703125" style="44" customWidth="1"/>
    <col min="513" max="513" width="1.140625" style="44" customWidth="1"/>
    <col min="514" max="514" width="7.85546875" style="44" customWidth="1"/>
    <col min="515" max="515" width="0" style="44" hidden="1" customWidth="1"/>
    <col min="516" max="516" width="5.5703125" style="44" customWidth="1"/>
    <col min="517" max="517" width="2.140625" style="44" customWidth="1"/>
    <col min="518" max="751" width="22.5703125" style="44"/>
    <col min="752" max="752" width="3.42578125" style="44" customWidth="1"/>
    <col min="753" max="753" width="8.5703125" style="44" customWidth="1"/>
    <col min="754" max="754" width="13.42578125" style="44" customWidth="1"/>
    <col min="755" max="755" width="10.140625" style="44" customWidth="1"/>
    <col min="756" max="756" width="4" style="44" customWidth="1"/>
    <col min="757" max="757" width="10.140625" style="44" customWidth="1"/>
    <col min="758" max="758" width="12.42578125" style="44" customWidth="1"/>
    <col min="759" max="759" width="8.42578125" style="44" customWidth="1"/>
    <col min="760" max="760" width="13.5703125" style="44" customWidth="1"/>
    <col min="761" max="761" width="11.42578125" style="44" customWidth="1"/>
    <col min="762" max="762" width="2.140625" style="44" customWidth="1"/>
    <col min="763" max="764" width="13.5703125" style="44" customWidth="1"/>
    <col min="765" max="765" width="4.5703125" style="44" customWidth="1"/>
    <col min="766" max="766" width="5.42578125" style="44" customWidth="1"/>
    <col min="767" max="767" width="3.5703125" style="44" customWidth="1"/>
    <col min="768" max="768" width="4.5703125" style="44" customWidth="1"/>
    <col min="769" max="769" width="1.140625" style="44" customWidth="1"/>
    <col min="770" max="770" width="7.85546875" style="44" customWidth="1"/>
    <col min="771" max="771" width="0" style="44" hidden="1" customWidth="1"/>
    <col min="772" max="772" width="5.5703125" style="44" customWidth="1"/>
    <col min="773" max="773" width="2.140625" style="44" customWidth="1"/>
    <col min="774" max="1007" width="22.5703125" style="44"/>
    <col min="1008" max="1008" width="3.42578125" style="44" customWidth="1"/>
    <col min="1009" max="1009" width="8.5703125" style="44" customWidth="1"/>
    <col min="1010" max="1010" width="13.42578125" style="44" customWidth="1"/>
    <col min="1011" max="1011" width="10.140625" style="44" customWidth="1"/>
    <col min="1012" max="1012" width="4" style="44" customWidth="1"/>
    <col min="1013" max="1013" width="10.140625" style="44" customWidth="1"/>
    <col min="1014" max="1014" width="12.42578125" style="44" customWidth="1"/>
    <col min="1015" max="1015" width="8.42578125" style="44" customWidth="1"/>
    <col min="1016" max="1016" width="13.5703125" style="44" customWidth="1"/>
    <col min="1017" max="1017" width="11.42578125" style="44" customWidth="1"/>
    <col min="1018" max="1018" width="2.140625" style="44" customWidth="1"/>
    <col min="1019" max="1020" width="13.5703125" style="44" customWidth="1"/>
    <col min="1021" max="1021" width="4.5703125" style="44" customWidth="1"/>
    <col min="1022" max="1022" width="5.42578125" style="44" customWidth="1"/>
    <col min="1023" max="1023" width="3.5703125" style="44" customWidth="1"/>
    <col min="1024" max="1024" width="4.5703125" style="44" customWidth="1"/>
    <col min="1025" max="1025" width="1.140625" style="44" customWidth="1"/>
    <col min="1026" max="1026" width="7.85546875" style="44" customWidth="1"/>
    <col min="1027" max="1027" width="0" style="44" hidden="1" customWidth="1"/>
    <col min="1028" max="1028" width="5.5703125" style="44" customWidth="1"/>
    <col min="1029" max="1029" width="2.140625" style="44" customWidth="1"/>
    <col min="1030" max="1263" width="22.5703125" style="44"/>
    <col min="1264" max="1264" width="3.42578125" style="44" customWidth="1"/>
    <col min="1265" max="1265" width="8.5703125" style="44" customWidth="1"/>
    <col min="1266" max="1266" width="13.42578125" style="44" customWidth="1"/>
    <col min="1267" max="1267" width="10.140625" style="44" customWidth="1"/>
    <col min="1268" max="1268" width="4" style="44" customWidth="1"/>
    <col min="1269" max="1269" width="10.140625" style="44" customWidth="1"/>
    <col min="1270" max="1270" width="12.42578125" style="44" customWidth="1"/>
    <col min="1271" max="1271" width="8.42578125" style="44" customWidth="1"/>
    <col min="1272" max="1272" width="13.5703125" style="44" customWidth="1"/>
    <col min="1273" max="1273" width="11.42578125" style="44" customWidth="1"/>
    <col min="1274" max="1274" width="2.140625" style="44" customWidth="1"/>
    <col min="1275" max="1276" width="13.5703125" style="44" customWidth="1"/>
    <col min="1277" max="1277" width="4.5703125" style="44" customWidth="1"/>
    <col min="1278" max="1278" width="5.42578125" style="44" customWidth="1"/>
    <col min="1279" max="1279" width="3.5703125" style="44" customWidth="1"/>
    <col min="1280" max="1280" width="4.5703125" style="44" customWidth="1"/>
    <col min="1281" max="1281" width="1.140625" style="44" customWidth="1"/>
    <col min="1282" max="1282" width="7.85546875" style="44" customWidth="1"/>
    <col min="1283" max="1283" width="0" style="44" hidden="1" customWidth="1"/>
    <col min="1284" max="1284" width="5.5703125" style="44" customWidth="1"/>
    <col min="1285" max="1285" width="2.140625" style="44" customWidth="1"/>
    <col min="1286" max="1519" width="22.5703125" style="44"/>
    <col min="1520" max="1520" width="3.42578125" style="44" customWidth="1"/>
    <col min="1521" max="1521" width="8.5703125" style="44" customWidth="1"/>
    <col min="1522" max="1522" width="13.42578125" style="44" customWidth="1"/>
    <col min="1523" max="1523" width="10.140625" style="44" customWidth="1"/>
    <col min="1524" max="1524" width="4" style="44" customWidth="1"/>
    <col min="1525" max="1525" width="10.140625" style="44" customWidth="1"/>
    <col min="1526" max="1526" width="12.42578125" style="44" customWidth="1"/>
    <col min="1527" max="1527" width="8.42578125" style="44" customWidth="1"/>
    <col min="1528" max="1528" width="13.5703125" style="44" customWidth="1"/>
    <col min="1529" max="1529" width="11.42578125" style="44" customWidth="1"/>
    <col min="1530" max="1530" width="2.140625" style="44" customWidth="1"/>
    <col min="1531" max="1532" width="13.5703125" style="44" customWidth="1"/>
    <col min="1533" max="1533" width="4.5703125" style="44" customWidth="1"/>
    <col min="1534" max="1534" width="5.42578125" style="44" customWidth="1"/>
    <col min="1535" max="1535" width="3.5703125" style="44" customWidth="1"/>
    <col min="1536" max="1536" width="4.5703125" style="44" customWidth="1"/>
    <col min="1537" max="1537" width="1.140625" style="44" customWidth="1"/>
    <col min="1538" max="1538" width="7.85546875" style="44" customWidth="1"/>
    <col min="1539" max="1539" width="0" style="44" hidden="1" customWidth="1"/>
    <col min="1540" max="1540" width="5.5703125" style="44" customWidth="1"/>
    <col min="1541" max="1541" width="2.140625" style="44" customWidth="1"/>
    <col min="1542" max="1775" width="22.5703125" style="44"/>
    <col min="1776" max="1776" width="3.42578125" style="44" customWidth="1"/>
    <col min="1777" max="1777" width="8.5703125" style="44" customWidth="1"/>
    <col min="1778" max="1778" width="13.42578125" style="44" customWidth="1"/>
    <col min="1779" max="1779" width="10.140625" style="44" customWidth="1"/>
    <col min="1780" max="1780" width="4" style="44" customWidth="1"/>
    <col min="1781" max="1781" width="10.140625" style="44" customWidth="1"/>
    <col min="1782" max="1782" width="12.42578125" style="44" customWidth="1"/>
    <col min="1783" max="1783" width="8.42578125" style="44" customWidth="1"/>
    <col min="1784" max="1784" width="13.5703125" style="44" customWidth="1"/>
    <col min="1785" max="1785" width="11.42578125" style="44" customWidth="1"/>
    <col min="1786" max="1786" width="2.140625" style="44" customWidth="1"/>
    <col min="1787" max="1788" width="13.5703125" style="44" customWidth="1"/>
    <col min="1789" max="1789" width="4.5703125" style="44" customWidth="1"/>
    <col min="1790" max="1790" width="5.42578125" style="44" customWidth="1"/>
    <col min="1791" max="1791" width="3.5703125" style="44" customWidth="1"/>
    <col min="1792" max="1792" width="4.5703125" style="44" customWidth="1"/>
    <col min="1793" max="1793" width="1.140625" style="44" customWidth="1"/>
    <col min="1794" max="1794" width="7.85546875" style="44" customWidth="1"/>
    <col min="1795" max="1795" width="0" style="44" hidden="1" customWidth="1"/>
    <col min="1796" max="1796" width="5.5703125" style="44" customWidth="1"/>
    <col min="1797" max="1797" width="2.140625" style="44" customWidth="1"/>
    <col min="1798" max="2031" width="22.5703125" style="44"/>
    <col min="2032" max="2032" width="3.42578125" style="44" customWidth="1"/>
    <col min="2033" max="2033" width="8.5703125" style="44" customWidth="1"/>
    <col min="2034" max="2034" width="13.42578125" style="44" customWidth="1"/>
    <col min="2035" max="2035" width="10.140625" style="44" customWidth="1"/>
    <col min="2036" max="2036" width="4" style="44" customWidth="1"/>
    <col min="2037" max="2037" width="10.140625" style="44" customWidth="1"/>
    <col min="2038" max="2038" width="12.42578125" style="44" customWidth="1"/>
    <col min="2039" max="2039" width="8.42578125" style="44" customWidth="1"/>
    <col min="2040" max="2040" width="13.5703125" style="44" customWidth="1"/>
    <col min="2041" max="2041" width="11.42578125" style="44" customWidth="1"/>
    <col min="2042" max="2042" width="2.140625" style="44" customWidth="1"/>
    <col min="2043" max="2044" width="13.5703125" style="44" customWidth="1"/>
    <col min="2045" max="2045" width="4.5703125" style="44" customWidth="1"/>
    <col min="2046" max="2046" width="5.42578125" style="44" customWidth="1"/>
    <col min="2047" max="2047" width="3.5703125" style="44" customWidth="1"/>
    <col min="2048" max="2048" width="4.5703125" style="44" customWidth="1"/>
    <col min="2049" max="2049" width="1.140625" style="44" customWidth="1"/>
    <col min="2050" max="2050" width="7.85546875" style="44" customWidth="1"/>
    <col min="2051" max="2051" width="0" style="44" hidden="1" customWidth="1"/>
    <col min="2052" max="2052" width="5.5703125" style="44" customWidth="1"/>
    <col min="2053" max="2053" width="2.140625" style="44" customWidth="1"/>
    <col min="2054" max="2287" width="22.5703125" style="44"/>
    <col min="2288" max="2288" width="3.42578125" style="44" customWidth="1"/>
    <col min="2289" max="2289" width="8.5703125" style="44" customWidth="1"/>
    <col min="2290" max="2290" width="13.42578125" style="44" customWidth="1"/>
    <col min="2291" max="2291" width="10.140625" style="44" customWidth="1"/>
    <col min="2292" max="2292" width="4" style="44" customWidth="1"/>
    <col min="2293" max="2293" width="10.140625" style="44" customWidth="1"/>
    <col min="2294" max="2294" width="12.42578125" style="44" customWidth="1"/>
    <col min="2295" max="2295" width="8.42578125" style="44" customWidth="1"/>
    <col min="2296" max="2296" width="13.5703125" style="44" customWidth="1"/>
    <col min="2297" max="2297" width="11.42578125" style="44" customWidth="1"/>
    <col min="2298" max="2298" width="2.140625" style="44" customWidth="1"/>
    <col min="2299" max="2300" width="13.5703125" style="44" customWidth="1"/>
    <col min="2301" max="2301" width="4.5703125" style="44" customWidth="1"/>
    <col min="2302" max="2302" width="5.42578125" style="44" customWidth="1"/>
    <col min="2303" max="2303" width="3.5703125" style="44" customWidth="1"/>
    <col min="2304" max="2304" width="4.5703125" style="44" customWidth="1"/>
    <col min="2305" max="2305" width="1.140625" style="44" customWidth="1"/>
    <col min="2306" max="2306" width="7.85546875" style="44" customWidth="1"/>
    <col min="2307" max="2307" width="0" style="44" hidden="1" customWidth="1"/>
    <col min="2308" max="2308" width="5.5703125" style="44" customWidth="1"/>
    <col min="2309" max="2309" width="2.140625" style="44" customWidth="1"/>
    <col min="2310" max="2543" width="22.5703125" style="44"/>
    <col min="2544" max="2544" width="3.42578125" style="44" customWidth="1"/>
    <col min="2545" max="2545" width="8.5703125" style="44" customWidth="1"/>
    <col min="2546" max="2546" width="13.42578125" style="44" customWidth="1"/>
    <col min="2547" max="2547" width="10.140625" style="44" customWidth="1"/>
    <col min="2548" max="2548" width="4" style="44" customWidth="1"/>
    <col min="2549" max="2549" width="10.140625" style="44" customWidth="1"/>
    <col min="2550" max="2550" width="12.42578125" style="44" customWidth="1"/>
    <col min="2551" max="2551" width="8.42578125" style="44" customWidth="1"/>
    <col min="2552" max="2552" width="13.5703125" style="44" customWidth="1"/>
    <col min="2553" max="2553" width="11.42578125" style="44" customWidth="1"/>
    <col min="2554" max="2554" width="2.140625" style="44" customWidth="1"/>
    <col min="2555" max="2556" width="13.5703125" style="44" customWidth="1"/>
    <col min="2557" max="2557" width="4.5703125" style="44" customWidth="1"/>
    <col min="2558" max="2558" width="5.42578125" style="44" customWidth="1"/>
    <col min="2559" max="2559" width="3.5703125" style="44" customWidth="1"/>
    <col min="2560" max="2560" width="4.5703125" style="44" customWidth="1"/>
    <col min="2561" max="2561" width="1.140625" style="44" customWidth="1"/>
    <col min="2562" max="2562" width="7.85546875" style="44" customWidth="1"/>
    <col min="2563" max="2563" width="0" style="44" hidden="1" customWidth="1"/>
    <col min="2564" max="2564" width="5.5703125" style="44" customWidth="1"/>
    <col min="2565" max="2565" width="2.140625" style="44" customWidth="1"/>
    <col min="2566" max="2799" width="22.5703125" style="44"/>
    <col min="2800" max="2800" width="3.42578125" style="44" customWidth="1"/>
    <col min="2801" max="2801" width="8.5703125" style="44" customWidth="1"/>
    <col min="2802" max="2802" width="13.42578125" style="44" customWidth="1"/>
    <col min="2803" max="2803" width="10.140625" style="44" customWidth="1"/>
    <col min="2804" max="2804" width="4" style="44" customWidth="1"/>
    <col min="2805" max="2805" width="10.140625" style="44" customWidth="1"/>
    <col min="2806" max="2806" width="12.42578125" style="44" customWidth="1"/>
    <col min="2807" max="2807" width="8.42578125" style="44" customWidth="1"/>
    <col min="2808" max="2808" width="13.5703125" style="44" customWidth="1"/>
    <col min="2809" max="2809" width="11.42578125" style="44" customWidth="1"/>
    <col min="2810" max="2810" width="2.140625" style="44" customWidth="1"/>
    <col min="2811" max="2812" width="13.5703125" style="44" customWidth="1"/>
    <col min="2813" max="2813" width="4.5703125" style="44" customWidth="1"/>
    <col min="2814" max="2814" width="5.42578125" style="44" customWidth="1"/>
    <col min="2815" max="2815" width="3.5703125" style="44" customWidth="1"/>
    <col min="2816" max="2816" width="4.5703125" style="44" customWidth="1"/>
    <col min="2817" max="2817" width="1.140625" style="44" customWidth="1"/>
    <col min="2818" max="2818" width="7.85546875" style="44" customWidth="1"/>
    <col min="2819" max="2819" width="0" style="44" hidden="1" customWidth="1"/>
    <col min="2820" max="2820" width="5.5703125" style="44" customWidth="1"/>
    <col min="2821" max="2821" width="2.140625" style="44" customWidth="1"/>
    <col min="2822" max="3055" width="22.5703125" style="44"/>
    <col min="3056" max="3056" width="3.42578125" style="44" customWidth="1"/>
    <col min="3057" max="3057" width="8.5703125" style="44" customWidth="1"/>
    <col min="3058" max="3058" width="13.42578125" style="44" customWidth="1"/>
    <col min="3059" max="3059" width="10.140625" style="44" customWidth="1"/>
    <col min="3060" max="3060" width="4" style="44" customWidth="1"/>
    <col min="3061" max="3061" width="10.140625" style="44" customWidth="1"/>
    <col min="3062" max="3062" width="12.42578125" style="44" customWidth="1"/>
    <col min="3063" max="3063" width="8.42578125" style="44" customWidth="1"/>
    <col min="3064" max="3064" width="13.5703125" style="44" customWidth="1"/>
    <col min="3065" max="3065" width="11.42578125" style="44" customWidth="1"/>
    <col min="3066" max="3066" width="2.140625" style="44" customWidth="1"/>
    <col min="3067" max="3068" width="13.5703125" style="44" customWidth="1"/>
    <col min="3069" max="3069" width="4.5703125" style="44" customWidth="1"/>
    <col min="3070" max="3070" width="5.42578125" style="44" customWidth="1"/>
    <col min="3071" max="3071" width="3.5703125" style="44" customWidth="1"/>
    <col min="3072" max="3072" width="4.5703125" style="44" customWidth="1"/>
    <col min="3073" max="3073" width="1.140625" style="44" customWidth="1"/>
    <col min="3074" max="3074" width="7.85546875" style="44" customWidth="1"/>
    <col min="3075" max="3075" width="0" style="44" hidden="1" customWidth="1"/>
    <col min="3076" max="3076" width="5.5703125" style="44" customWidth="1"/>
    <col min="3077" max="3077" width="2.140625" style="44" customWidth="1"/>
    <col min="3078" max="3311" width="22.5703125" style="44"/>
    <col min="3312" max="3312" width="3.42578125" style="44" customWidth="1"/>
    <col min="3313" max="3313" width="8.5703125" style="44" customWidth="1"/>
    <col min="3314" max="3314" width="13.42578125" style="44" customWidth="1"/>
    <col min="3315" max="3315" width="10.140625" style="44" customWidth="1"/>
    <col min="3316" max="3316" width="4" style="44" customWidth="1"/>
    <col min="3317" max="3317" width="10.140625" style="44" customWidth="1"/>
    <col min="3318" max="3318" width="12.42578125" style="44" customWidth="1"/>
    <col min="3319" max="3319" width="8.42578125" style="44" customWidth="1"/>
    <col min="3320" max="3320" width="13.5703125" style="44" customWidth="1"/>
    <col min="3321" max="3321" width="11.42578125" style="44" customWidth="1"/>
    <col min="3322" max="3322" width="2.140625" style="44" customWidth="1"/>
    <col min="3323" max="3324" width="13.5703125" style="44" customWidth="1"/>
    <col min="3325" max="3325" width="4.5703125" style="44" customWidth="1"/>
    <col min="3326" max="3326" width="5.42578125" style="44" customWidth="1"/>
    <col min="3327" max="3327" width="3.5703125" style="44" customWidth="1"/>
    <col min="3328" max="3328" width="4.5703125" style="44" customWidth="1"/>
    <col min="3329" max="3329" width="1.140625" style="44" customWidth="1"/>
    <col min="3330" max="3330" width="7.85546875" style="44" customWidth="1"/>
    <col min="3331" max="3331" width="0" style="44" hidden="1" customWidth="1"/>
    <col min="3332" max="3332" width="5.5703125" style="44" customWidth="1"/>
    <col min="3333" max="3333" width="2.140625" style="44" customWidth="1"/>
    <col min="3334" max="3567" width="22.5703125" style="44"/>
    <col min="3568" max="3568" width="3.42578125" style="44" customWidth="1"/>
    <col min="3569" max="3569" width="8.5703125" style="44" customWidth="1"/>
    <col min="3570" max="3570" width="13.42578125" style="44" customWidth="1"/>
    <col min="3571" max="3571" width="10.140625" style="44" customWidth="1"/>
    <col min="3572" max="3572" width="4" style="44" customWidth="1"/>
    <col min="3573" max="3573" width="10.140625" style="44" customWidth="1"/>
    <col min="3574" max="3574" width="12.42578125" style="44" customWidth="1"/>
    <col min="3575" max="3575" width="8.42578125" style="44" customWidth="1"/>
    <col min="3576" max="3576" width="13.5703125" style="44" customWidth="1"/>
    <col min="3577" max="3577" width="11.42578125" style="44" customWidth="1"/>
    <col min="3578" max="3578" width="2.140625" style="44" customWidth="1"/>
    <col min="3579" max="3580" width="13.5703125" style="44" customWidth="1"/>
    <col min="3581" max="3581" width="4.5703125" style="44" customWidth="1"/>
    <col min="3582" max="3582" width="5.42578125" style="44" customWidth="1"/>
    <col min="3583" max="3583" width="3.5703125" style="44" customWidth="1"/>
    <col min="3584" max="3584" width="4.5703125" style="44" customWidth="1"/>
    <col min="3585" max="3585" width="1.140625" style="44" customWidth="1"/>
    <col min="3586" max="3586" width="7.85546875" style="44" customWidth="1"/>
    <col min="3587" max="3587" width="0" style="44" hidden="1" customWidth="1"/>
    <col min="3588" max="3588" width="5.5703125" style="44" customWidth="1"/>
    <col min="3589" max="3589" width="2.140625" style="44" customWidth="1"/>
    <col min="3590" max="3823" width="22.5703125" style="44"/>
    <col min="3824" max="3824" width="3.42578125" style="44" customWidth="1"/>
    <col min="3825" max="3825" width="8.5703125" style="44" customWidth="1"/>
    <col min="3826" max="3826" width="13.42578125" style="44" customWidth="1"/>
    <col min="3827" max="3827" width="10.140625" style="44" customWidth="1"/>
    <col min="3828" max="3828" width="4" style="44" customWidth="1"/>
    <col min="3829" max="3829" width="10.140625" style="44" customWidth="1"/>
    <col min="3830" max="3830" width="12.42578125" style="44" customWidth="1"/>
    <col min="3831" max="3831" width="8.42578125" style="44" customWidth="1"/>
    <col min="3832" max="3832" width="13.5703125" style="44" customWidth="1"/>
    <col min="3833" max="3833" width="11.42578125" style="44" customWidth="1"/>
    <col min="3834" max="3834" width="2.140625" style="44" customWidth="1"/>
    <col min="3835" max="3836" width="13.5703125" style="44" customWidth="1"/>
    <col min="3837" max="3837" width="4.5703125" style="44" customWidth="1"/>
    <col min="3838" max="3838" width="5.42578125" style="44" customWidth="1"/>
    <col min="3839" max="3839" width="3.5703125" style="44" customWidth="1"/>
    <col min="3840" max="3840" width="4.5703125" style="44" customWidth="1"/>
    <col min="3841" max="3841" width="1.140625" style="44" customWidth="1"/>
    <col min="3842" max="3842" width="7.85546875" style="44" customWidth="1"/>
    <col min="3843" max="3843" width="0" style="44" hidden="1" customWidth="1"/>
    <col min="3844" max="3844" width="5.5703125" style="44" customWidth="1"/>
    <col min="3845" max="3845" width="2.140625" style="44" customWidth="1"/>
    <col min="3846" max="4079" width="22.5703125" style="44"/>
    <col min="4080" max="4080" width="3.42578125" style="44" customWidth="1"/>
    <col min="4081" max="4081" width="8.5703125" style="44" customWidth="1"/>
    <col min="4082" max="4082" width="13.42578125" style="44" customWidth="1"/>
    <col min="4083" max="4083" width="10.140625" style="44" customWidth="1"/>
    <col min="4084" max="4084" width="4" style="44" customWidth="1"/>
    <col min="4085" max="4085" width="10.140625" style="44" customWidth="1"/>
    <col min="4086" max="4086" width="12.42578125" style="44" customWidth="1"/>
    <col min="4087" max="4087" width="8.42578125" style="44" customWidth="1"/>
    <col min="4088" max="4088" width="13.5703125" style="44" customWidth="1"/>
    <col min="4089" max="4089" width="11.42578125" style="44" customWidth="1"/>
    <col min="4090" max="4090" width="2.140625" style="44" customWidth="1"/>
    <col min="4091" max="4092" width="13.5703125" style="44" customWidth="1"/>
    <col min="4093" max="4093" width="4.5703125" style="44" customWidth="1"/>
    <col min="4094" max="4094" width="5.42578125" style="44" customWidth="1"/>
    <col min="4095" max="4095" width="3.5703125" style="44" customWidth="1"/>
    <col min="4096" max="4096" width="4.5703125" style="44" customWidth="1"/>
    <col min="4097" max="4097" width="1.140625" style="44" customWidth="1"/>
    <col min="4098" max="4098" width="7.85546875" style="44" customWidth="1"/>
    <col min="4099" max="4099" width="0" style="44" hidden="1" customWidth="1"/>
    <col min="4100" max="4100" width="5.5703125" style="44" customWidth="1"/>
    <col min="4101" max="4101" width="2.140625" style="44" customWidth="1"/>
    <col min="4102" max="4335" width="22.5703125" style="44"/>
    <col min="4336" max="4336" width="3.42578125" style="44" customWidth="1"/>
    <col min="4337" max="4337" width="8.5703125" style="44" customWidth="1"/>
    <col min="4338" max="4338" width="13.42578125" style="44" customWidth="1"/>
    <col min="4339" max="4339" width="10.140625" style="44" customWidth="1"/>
    <col min="4340" max="4340" width="4" style="44" customWidth="1"/>
    <col min="4341" max="4341" width="10.140625" style="44" customWidth="1"/>
    <col min="4342" max="4342" width="12.42578125" style="44" customWidth="1"/>
    <col min="4343" max="4343" width="8.42578125" style="44" customWidth="1"/>
    <col min="4344" max="4344" width="13.5703125" style="44" customWidth="1"/>
    <col min="4345" max="4345" width="11.42578125" style="44" customWidth="1"/>
    <col min="4346" max="4346" width="2.140625" style="44" customWidth="1"/>
    <col min="4347" max="4348" width="13.5703125" style="44" customWidth="1"/>
    <col min="4349" max="4349" width="4.5703125" style="44" customWidth="1"/>
    <col min="4350" max="4350" width="5.42578125" style="44" customWidth="1"/>
    <col min="4351" max="4351" width="3.5703125" style="44" customWidth="1"/>
    <col min="4352" max="4352" width="4.5703125" style="44" customWidth="1"/>
    <col min="4353" max="4353" width="1.140625" style="44" customWidth="1"/>
    <col min="4354" max="4354" width="7.85546875" style="44" customWidth="1"/>
    <col min="4355" max="4355" width="0" style="44" hidden="1" customWidth="1"/>
    <col min="4356" max="4356" width="5.5703125" style="44" customWidth="1"/>
    <col min="4357" max="4357" width="2.140625" style="44" customWidth="1"/>
    <col min="4358" max="4591" width="22.5703125" style="44"/>
    <col min="4592" max="4592" width="3.42578125" style="44" customWidth="1"/>
    <col min="4593" max="4593" width="8.5703125" style="44" customWidth="1"/>
    <col min="4594" max="4594" width="13.42578125" style="44" customWidth="1"/>
    <col min="4595" max="4595" width="10.140625" style="44" customWidth="1"/>
    <col min="4596" max="4596" width="4" style="44" customWidth="1"/>
    <col min="4597" max="4597" width="10.140625" style="44" customWidth="1"/>
    <col min="4598" max="4598" width="12.42578125" style="44" customWidth="1"/>
    <col min="4599" max="4599" width="8.42578125" style="44" customWidth="1"/>
    <col min="4600" max="4600" width="13.5703125" style="44" customWidth="1"/>
    <col min="4601" max="4601" width="11.42578125" style="44" customWidth="1"/>
    <col min="4602" max="4602" width="2.140625" style="44" customWidth="1"/>
    <col min="4603" max="4604" width="13.5703125" style="44" customWidth="1"/>
    <col min="4605" max="4605" width="4.5703125" style="44" customWidth="1"/>
    <col min="4606" max="4606" width="5.42578125" style="44" customWidth="1"/>
    <col min="4607" max="4607" width="3.5703125" style="44" customWidth="1"/>
    <col min="4608" max="4608" width="4.5703125" style="44" customWidth="1"/>
    <col min="4609" max="4609" width="1.140625" style="44" customWidth="1"/>
    <col min="4610" max="4610" width="7.85546875" style="44" customWidth="1"/>
    <col min="4611" max="4611" width="0" style="44" hidden="1" customWidth="1"/>
    <col min="4612" max="4612" width="5.5703125" style="44" customWidth="1"/>
    <col min="4613" max="4613" width="2.140625" style="44" customWidth="1"/>
    <col min="4614" max="4847" width="22.5703125" style="44"/>
    <col min="4848" max="4848" width="3.42578125" style="44" customWidth="1"/>
    <col min="4849" max="4849" width="8.5703125" style="44" customWidth="1"/>
    <col min="4850" max="4850" width="13.42578125" style="44" customWidth="1"/>
    <col min="4851" max="4851" width="10.140625" style="44" customWidth="1"/>
    <col min="4852" max="4852" width="4" style="44" customWidth="1"/>
    <col min="4853" max="4853" width="10.140625" style="44" customWidth="1"/>
    <col min="4854" max="4854" width="12.42578125" style="44" customWidth="1"/>
    <col min="4855" max="4855" width="8.42578125" style="44" customWidth="1"/>
    <col min="4856" max="4856" width="13.5703125" style="44" customWidth="1"/>
    <col min="4857" max="4857" width="11.42578125" style="44" customWidth="1"/>
    <col min="4858" max="4858" width="2.140625" style="44" customWidth="1"/>
    <col min="4859" max="4860" width="13.5703125" style="44" customWidth="1"/>
    <col min="4861" max="4861" width="4.5703125" style="44" customWidth="1"/>
    <col min="4862" max="4862" width="5.42578125" style="44" customWidth="1"/>
    <col min="4863" max="4863" width="3.5703125" style="44" customWidth="1"/>
    <col min="4864" max="4864" width="4.5703125" style="44" customWidth="1"/>
    <col min="4865" max="4865" width="1.140625" style="44" customWidth="1"/>
    <col min="4866" max="4866" width="7.85546875" style="44" customWidth="1"/>
    <col min="4867" max="4867" width="0" style="44" hidden="1" customWidth="1"/>
    <col min="4868" max="4868" width="5.5703125" style="44" customWidth="1"/>
    <col min="4869" max="4869" width="2.140625" style="44" customWidth="1"/>
    <col min="4870" max="5103" width="22.5703125" style="44"/>
    <col min="5104" max="5104" width="3.42578125" style="44" customWidth="1"/>
    <col min="5105" max="5105" width="8.5703125" style="44" customWidth="1"/>
    <col min="5106" max="5106" width="13.42578125" style="44" customWidth="1"/>
    <col min="5107" max="5107" width="10.140625" style="44" customWidth="1"/>
    <col min="5108" max="5108" width="4" style="44" customWidth="1"/>
    <col min="5109" max="5109" width="10.140625" style="44" customWidth="1"/>
    <col min="5110" max="5110" width="12.42578125" style="44" customWidth="1"/>
    <col min="5111" max="5111" width="8.42578125" style="44" customWidth="1"/>
    <col min="5112" max="5112" width="13.5703125" style="44" customWidth="1"/>
    <col min="5113" max="5113" width="11.42578125" style="44" customWidth="1"/>
    <col min="5114" max="5114" width="2.140625" style="44" customWidth="1"/>
    <col min="5115" max="5116" width="13.5703125" style="44" customWidth="1"/>
    <col min="5117" max="5117" width="4.5703125" style="44" customWidth="1"/>
    <col min="5118" max="5118" width="5.42578125" style="44" customWidth="1"/>
    <col min="5119" max="5119" width="3.5703125" style="44" customWidth="1"/>
    <col min="5120" max="5120" width="4.5703125" style="44" customWidth="1"/>
    <col min="5121" max="5121" width="1.140625" style="44" customWidth="1"/>
    <col min="5122" max="5122" width="7.85546875" style="44" customWidth="1"/>
    <col min="5123" max="5123" width="0" style="44" hidden="1" customWidth="1"/>
    <col min="5124" max="5124" width="5.5703125" style="44" customWidth="1"/>
    <col min="5125" max="5125" width="2.140625" style="44" customWidth="1"/>
    <col min="5126" max="5359" width="22.5703125" style="44"/>
    <col min="5360" max="5360" width="3.42578125" style="44" customWidth="1"/>
    <col min="5361" max="5361" width="8.5703125" style="44" customWidth="1"/>
    <col min="5362" max="5362" width="13.42578125" style="44" customWidth="1"/>
    <col min="5363" max="5363" width="10.140625" style="44" customWidth="1"/>
    <col min="5364" max="5364" width="4" style="44" customWidth="1"/>
    <col min="5365" max="5365" width="10.140625" style="44" customWidth="1"/>
    <col min="5366" max="5366" width="12.42578125" style="44" customWidth="1"/>
    <col min="5367" max="5367" width="8.42578125" style="44" customWidth="1"/>
    <col min="5368" max="5368" width="13.5703125" style="44" customWidth="1"/>
    <col min="5369" max="5369" width="11.42578125" style="44" customWidth="1"/>
    <col min="5370" max="5370" width="2.140625" style="44" customWidth="1"/>
    <col min="5371" max="5372" width="13.5703125" style="44" customWidth="1"/>
    <col min="5373" max="5373" width="4.5703125" style="44" customWidth="1"/>
    <col min="5374" max="5374" width="5.42578125" style="44" customWidth="1"/>
    <col min="5375" max="5375" width="3.5703125" style="44" customWidth="1"/>
    <col min="5376" max="5376" width="4.5703125" style="44" customWidth="1"/>
    <col min="5377" max="5377" width="1.140625" style="44" customWidth="1"/>
    <col min="5378" max="5378" width="7.85546875" style="44" customWidth="1"/>
    <col min="5379" max="5379" width="0" style="44" hidden="1" customWidth="1"/>
    <col min="5380" max="5380" width="5.5703125" style="44" customWidth="1"/>
    <col min="5381" max="5381" width="2.140625" style="44" customWidth="1"/>
    <col min="5382" max="5615" width="22.5703125" style="44"/>
    <col min="5616" max="5616" width="3.42578125" style="44" customWidth="1"/>
    <col min="5617" max="5617" width="8.5703125" style="44" customWidth="1"/>
    <col min="5618" max="5618" width="13.42578125" style="44" customWidth="1"/>
    <col min="5619" max="5619" width="10.140625" style="44" customWidth="1"/>
    <col min="5620" max="5620" width="4" style="44" customWidth="1"/>
    <col min="5621" max="5621" width="10.140625" style="44" customWidth="1"/>
    <col min="5622" max="5622" width="12.42578125" style="44" customWidth="1"/>
    <col min="5623" max="5623" width="8.42578125" style="44" customWidth="1"/>
    <col min="5624" max="5624" width="13.5703125" style="44" customWidth="1"/>
    <col min="5625" max="5625" width="11.42578125" style="44" customWidth="1"/>
    <col min="5626" max="5626" width="2.140625" style="44" customWidth="1"/>
    <col min="5627" max="5628" width="13.5703125" style="44" customWidth="1"/>
    <col min="5629" max="5629" width="4.5703125" style="44" customWidth="1"/>
    <col min="5630" max="5630" width="5.42578125" style="44" customWidth="1"/>
    <col min="5631" max="5631" width="3.5703125" style="44" customWidth="1"/>
    <col min="5632" max="5632" width="4.5703125" style="44" customWidth="1"/>
    <col min="5633" max="5633" width="1.140625" style="44" customWidth="1"/>
    <col min="5634" max="5634" width="7.85546875" style="44" customWidth="1"/>
    <col min="5635" max="5635" width="0" style="44" hidden="1" customWidth="1"/>
    <col min="5636" max="5636" width="5.5703125" style="44" customWidth="1"/>
    <col min="5637" max="5637" width="2.140625" style="44" customWidth="1"/>
    <col min="5638" max="5871" width="22.5703125" style="44"/>
    <col min="5872" max="5872" width="3.42578125" style="44" customWidth="1"/>
    <col min="5873" max="5873" width="8.5703125" style="44" customWidth="1"/>
    <col min="5874" max="5874" width="13.42578125" style="44" customWidth="1"/>
    <col min="5875" max="5875" width="10.140625" style="44" customWidth="1"/>
    <col min="5876" max="5876" width="4" style="44" customWidth="1"/>
    <col min="5877" max="5877" width="10.140625" style="44" customWidth="1"/>
    <col min="5878" max="5878" width="12.42578125" style="44" customWidth="1"/>
    <col min="5879" max="5879" width="8.42578125" style="44" customWidth="1"/>
    <col min="5880" max="5880" width="13.5703125" style="44" customWidth="1"/>
    <col min="5881" max="5881" width="11.42578125" style="44" customWidth="1"/>
    <col min="5882" max="5882" width="2.140625" style="44" customWidth="1"/>
    <col min="5883" max="5884" width="13.5703125" style="44" customWidth="1"/>
    <col min="5885" max="5885" width="4.5703125" style="44" customWidth="1"/>
    <col min="5886" max="5886" width="5.42578125" style="44" customWidth="1"/>
    <col min="5887" max="5887" width="3.5703125" style="44" customWidth="1"/>
    <col min="5888" max="5888" width="4.5703125" style="44" customWidth="1"/>
    <col min="5889" max="5889" width="1.140625" style="44" customWidth="1"/>
    <col min="5890" max="5890" width="7.85546875" style="44" customWidth="1"/>
    <col min="5891" max="5891" width="0" style="44" hidden="1" customWidth="1"/>
    <col min="5892" max="5892" width="5.5703125" style="44" customWidth="1"/>
    <col min="5893" max="5893" width="2.140625" style="44" customWidth="1"/>
    <col min="5894" max="6127" width="22.5703125" style="44"/>
    <col min="6128" max="6128" width="3.42578125" style="44" customWidth="1"/>
    <col min="6129" max="6129" width="8.5703125" style="44" customWidth="1"/>
    <col min="6130" max="6130" width="13.42578125" style="44" customWidth="1"/>
    <col min="6131" max="6131" width="10.140625" style="44" customWidth="1"/>
    <col min="6132" max="6132" width="4" style="44" customWidth="1"/>
    <col min="6133" max="6133" width="10.140625" style="44" customWidth="1"/>
    <col min="6134" max="6134" width="12.42578125" style="44" customWidth="1"/>
    <col min="6135" max="6135" width="8.42578125" style="44" customWidth="1"/>
    <col min="6136" max="6136" width="13.5703125" style="44" customWidth="1"/>
    <col min="6137" max="6137" width="11.42578125" style="44" customWidth="1"/>
    <col min="6138" max="6138" width="2.140625" style="44" customWidth="1"/>
    <col min="6139" max="6140" width="13.5703125" style="44" customWidth="1"/>
    <col min="6141" max="6141" width="4.5703125" style="44" customWidth="1"/>
    <col min="6142" max="6142" width="5.42578125" style="44" customWidth="1"/>
    <col min="6143" max="6143" width="3.5703125" style="44" customWidth="1"/>
    <col min="6144" max="6144" width="4.5703125" style="44" customWidth="1"/>
    <col min="6145" max="6145" width="1.140625" style="44" customWidth="1"/>
    <col min="6146" max="6146" width="7.85546875" style="44" customWidth="1"/>
    <col min="6147" max="6147" width="0" style="44" hidden="1" customWidth="1"/>
    <col min="6148" max="6148" width="5.5703125" style="44" customWidth="1"/>
    <col min="6149" max="6149" width="2.140625" style="44" customWidth="1"/>
    <col min="6150" max="6383" width="22.5703125" style="44"/>
    <col min="6384" max="6384" width="3.42578125" style="44" customWidth="1"/>
    <col min="6385" max="6385" width="8.5703125" style="44" customWidth="1"/>
    <col min="6386" max="6386" width="13.42578125" style="44" customWidth="1"/>
    <col min="6387" max="6387" width="10.140625" style="44" customWidth="1"/>
    <col min="6388" max="6388" width="4" style="44" customWidth="1"/>
    <col min="6389" max="6389" width="10.140625" style="44" customWidth="1"/>
    <col min="6390" max="6390" width="12.42578125" style="44" customWidth="1"/>
    <col min="6391" max="6391" width="8.42578125" style="44" customWidth="1"/>
    <col min="6392" max="6392" width="13.5703125" style="44" customWidth="1"/>
    <col min="6393" max="6393" width="11.42578125" style="44" customWidth="1"/>
    <col min="6394" max="6394" width="2.140625" style="44" customWidth="1"/>
    <col min="6395" max="6396" width="13.5703125" style="44" customWidth="1"/>
    <col min="6397" max="6397" width="4.5703125" style="44" customWidth="1"/>
    <col min="6398" max="6398" width="5.42578125" style="44" customWidth="1"/>
    <col min="6399" max="6399" width="3.5703125" style="44" customWidth="1"/>
    <col min="6400" max="6400" width="4.5703125" style="44" customWidth="1"/>
    <col min="6401" max="6401" width="1.140625" style="44" customWidth="1"/>
    <col min="6402" max="6402" width="7.85546875" style="44" customWidth="1"/>
    <col min="6403" max="6403" width="0" style="44" hidden="1" customWidth="1"/>
    <col min="6404" max="6404" width="5.5703125" style="44" customWidth="1"/>
    <col min="6405" max="6405" width="2.140625" style="44" customWidth="1"/>
    <col min="6406" max="6639" width="22.5703125" style="44"/>
    <col min="6640" max="6640" width="3.42578125" style="44" customWidth="1"/>
    <col min="6641" max="6641" width="8.5703125" style="44" customWidth="1"/>
    <col min="6642" max="6642" width="13.42578125" style="44" customWidth="1"/>
    <col min="6643" max="6643" width="10.140625" style="44" customWidth="1"/>
    <col min="6644" max="6644" width="4" style="44" customWidth="1"/>
    <col min="6645" max="6645" width="10.140625" style="44" customWidth="1"/>
    <col min="6646" max="6646" width="12.42578125" style="44" customWidth="1"/>
    <col min="6647" max="6647" width="8.42578125" style="44" customWidth="1"/>
    <col min="6648" max="6648" width="13.5703125" style="44" customWidth="1"/>
    <col min="6649" max="6649" width="11.42578125" style="44" customWidth="1"/>
    <col min="6650" max="6650" width="2.140625" style="44" customWidth="1"/>
    <col min="6651" max="6652" width="13.5703125" style="44" customWidth="1"/>
    <col min="6653" max="6653" width="4.5703125" style="44" customWidth="1"/>
    <col min="6654" max="6654" width="5.42578125" style="44" customWidth="1"/>
    <col min="6655" max="6655" width="3.5703125" style="44" customWidth="1"/>
    <col min="6656" max="6656" width="4.5703125" style="44" customWidth="1"/>
    <col min="6657" max="6657" width="1.140625" style="44" customWidth="1"/>
    <col min="6658" max="6658" width="7.85546875" style="44" customWidth="1"/>
    <col min="6659" max="6659" width="0" style="44" hidden="1" customWidth="1"/>
    <col min="6660" max="6660" width="5.5703125" style="44" customWidth="1"/>
    <col min="6661" max="6661" width="2.140625" style="44" customWidth="1"/>
    <col min="6662" max="6895" width="22.5703125" style="44"/>
    <col min="6896" max="6896" width="3.42578125" style="44" customWidth="1"/>
    <col min="6897" max="6897" width="8.5703125" style="44" customWidth="1"/>
    <col min="6898" max="6898" width="13.42578125" style="44" customWidth="1"/>
    <col min="6899" max="6899" width="10.140625" style="44" customWidth="1"/>
    <col min="6900" max="6900" width="4" style="44" customWidth="1"/>
    <col min="6901" max="6901" width="10.140625" style="44" customWidth="1"/>
    <col min="6902" max="6902" width="12.42578125" style="44" customWidth="1"/>
    <col min="6903" max="6903" width="8.42578125" style="44" customWidth="1"/>
    <col min="6904" max="6904" width="13.5703125" style="44" customWidth="1"/>
    <col min="6905" max="6905" width="11.42578125" style="44" customWidth="1"/>
    <col min="6906" max="6906" width="2.140625" style="44" customWidth="1"/>
    <col min="6907" max="6908" width="13.5703125" style="44" customWidth="1"/>
    <col min="6909" max="6909" width="4.5703125" style="44" customWidth="1"/>
    <col min="6910" max="6910" width="5.42578125" style="44" customWidth="1"/>
    <col min="6911" max="6911" width="3.5703125" style="44" customWidth="1"/>
    <col min="6912" max="6912" width="4.5703125" style="44" customWidth="1"/>
    <col min="6913" max="6913" width="1.140625" style="44" customWidth="1"/>
    <col min="6914" max="6914" width="7.85546875" style="44" customWidth="1"/>
    <col min="6915" max="6915" width="0" style="44" hidden="1" customWidth="1"/>
    <col min="6916" max="6916" width="5.5703125" style="44" customWidth="1"/>
    <col min="6917" max="6917" width="2.140625" style="44" customWidth="1"/>
    <col min="6918" max="7151" width="22.5703125" style="44"/>
    <col min="7152" max="7152" width="3.42578125" style="44" customWidth="1"/>
    <col min="7153" max="7153" width="8.5703125" style="44" customWidth="1"/>
    <col min="7154" max="7154" width="13.42578125" style="44" customWidth="1"/>
    <col min="7155" max="7155" width="10.140625" style="44" customWidth="1"/>
    <col min="7156" max="7156" width="4" style="44" customWidth="1"/>
    <col min="7157" max="7157" width="10.140625" style="44" customWidth="1"/>
    <col min="7158" max="7158" width="12.42578125" style="44" customWidth="1"/>
    <col min="7159" max="7159" width="8.42578125" style="44" customWidth="1"/>
    <col min="7160" max="7160" width="13.5703125" style="44" customWidth="1"/>
    <col min="7161" max="7161" width="11.42578125" style="44" customWidth="1"/>
    <col min="7162" max="7162" width="2.140625" style="44" customWidth="1"/>
    <col min="7163" max="7164" width="13.5703125" style="44" customWidth="1"/>
    <col min="7165" max="7165" width="4.5703125" style="44" customWidth="1"/>
    <col min="7166" max="7166" width="5.42578125" style="44" customWidth="1"/>
    <col min="7167" max="7167" width="3.5703125" style="44" customWidth="1"/>
    <col min="7168" max="7168" width="4.5703125" style="44" customWidth="1"/>
    <col min="7169" max="7169" width="1.140625" style="44" customWidth="1"/>
    <col min="7170" max="7170" width="7.85546875" style="44" customWidth="1"/>
    <col min="7171" max="7171" width="0" style="44" hidden="1" customWidth="1"/>
    <col min="7172" max="7172" width="5.5703125" style="44" customWidth="1"/>
    <col min="7173" max="7173" width="2.140625" style="44" customWidth="1"/>
    <col min="7174" max="7407" width="22.5703125" style="44"/>
    <col min="7408" max="7408" width="3.42578125" style="44" customWidth="1"/>
    <col min="7409" max="7409" width="8.5703125" style="44" customWidth="1"/>
    <col min="7410" max="7410" width="13.42578125" style="44" customWidth="1"/>
    <col min="7411" max="7411" width="10.140625" style="44" customWidth="1"/>
    <col min="7412" max="7412" width="4" style="44" customWidth="1"/>
    <col min="7413" max="7413" width="10.140625" style="44" customWidth="1"/>
    <col min="7414" max="7414" width="12.42578125" style="44" customWidth="1"/>
    <col min="7415" max="7415" width="8.42578125" style="44" customWidth="1"/>
    <col min="7416" max="7416" width="13.5703125" style="44" customWidth="1"/>
    <col min="7417" max="7417" width="11.42578125" style="44" customWidth="1"/>
    <col min="7418" max="7418" width="2.140625" style="44" customWidth="1"/>
    <col min="7419" max="7420" width="13.5703125" style="44" customWidth="1"/>
    <col min="7421" max="7421" width="4.5703125" style="44" customWidth="1"/>
    <col min="7422" max="7422" width="5.42578125" style="44" customWidth="1"/>
    <col min="7423" max="7423" width="3.5703125" style="44" customWidth="1"/>
    <col min="7424" max="7424" width="4.5703125" style="44" customWidth="1"/>
    <col min="7425" max="7425" width="1.140625" style="44" customWidth="1"/>
    <col min="7426" max="7426" width="7.85546875" style="44" customWidth="1"/>
    <col min="7427" max="7427" width="0" style="44" hidden="1" customWidth="1"/>
    <col min="7428" max="7428" width="5.5703125" style="44" customWidth="1"/>
    <col min="7429" max="7429" width="2.140625" style="44" customWidth="1"/>
    <col min="7430" max="7663" width="22.5703125" style="44"/>
    <col min="7664" max="7664" width="3.42578125" style="44" customWidth="1"/>
    <col min="7665" max="7665" width="8.5703125" style="44" customWidth="1"/>
    <col min="7666" max="7666" width="13.42578125" style="44" customWidth="1"/>
    <col min="7667" max="7667" width="10.140625" style="44" customWidth="1"/>
    <col min="7668" max="7668" width="4" style="44" customWidth="1"/>
    <col min="7669" max="7669" width="10.140625" style="44" customWidth="1"/>
    <col min="7670" max="7670" width="12.42578125" style="44" customWidth="1"/>
    <col min="7671" max="7671" width="8.42578125" style="44" customWidth="1"/>
    <col min="7672" max="7672" width="13.5703125" style="44" customWidth="1"/>
    <col min="7673" max="7673" width="11.42578125" style="44" customWidth="1"/>
    <col min="7674" max="7674" width="2.140625" style="44" customWidth="1"/>
    <col min="7675" max="7676" width="13.5703125" style="44" customWidth="1"/>
    <col min="7677" max="7677" width="4.5703125" style="44" customWidth="1"/>
    <col min="7678" max="7678" width="5.42578125" style="44" customWidth="1"/>
    <col min="7679" max="7679" width="3.5703125" style="44" customWidth="1"/>
    <col min="7680" max="7680" width="4.5703125" style="44" customWidth="1"/>
    <col min="7681" max="7681" width="1.140625" style="44" customWidth="1"/>
    <col min="7682" max="7682" width="7.85546875" style="44" customWidth="1"/>
    <col min="7683" max="7683" width="0" style="44" hidden="1" customWidth="1"/>
    <col min="7684" max="7684" width="5.5703125" style="44" customWidth="1"/>
    <col min="7685" max="7685" width="2.140625" style="44" customWidth="1"/>
    <col min="7686" max="7919" width="22.5703125" style="44"/>
    <col min="7920" max="7920" width="3.42578125" style="44" customWidth="1"/>
    <col min="7921" max="7921" width="8.5703125" style="44" customWidth="1"/>
    <col min="7922" max="7922" width="13.42578125" style="44" customWidth="1"/>
    <col min="7923" max="7923" width="10.140625" style="44" customWidth="1"/>
    <col min="7924" max="7924" width="4" style="44" customWidth="1"/>
    <col min="7925" max="7925" width="10.140625" style="44" customWidth="1"/>
    <col min="7926" max="7926" width="12.42578125" style="44" customWidth="1"/>
    <col min="7927" max="7927" width="8.42578125" style="44" customWidth="1"/>
    <col min="7928" max="7928" width="13.5703125" style="44" customWidth="1"/>
    <col min="7929" max="7929" width="11.42578125" style="44" customWidth="1"/>
    <col min="7930" max="7930" width="2.140625" style="44" customWidth="1"/>
    <col min="7931" max="7932" width="13.5703125" style="44" customWidth="1"/>
    <col min="7933" max="7933" width="4.5703125" style="44" customWidth="1"/>
    <col min="7934" max="7934" width="5.42578125" style="44" customWidth="1"/>
    <col min="7935" max="7935" width="3.5703125" style="44" customWidth="1"/>
    <col min="7936" max="7936" width="4.5703125" style="44" customWidth="1"/>
    <col min="7937" max="7937" width="1.140625" style="44" customWidth="1"/>
    <col min="7938" max="7938" width="7.85546875" style="44" customWidth="1"/>
    <col min="7939" max="7939" width="0" style="44" hidden="1" customWidth="1"/>
    <col min="7940" max="7940" width="5.5703125" style="44" customWidth="1"/>
    <col min="7941" max="7941" width="2.140625" style="44" customWidth="1"/>
    <col min="7942" max="8175" width="22.5703125" style="44"/>
    <col min="8176" max="8176" width="3.42578125" style="44" customWidth="1"/>
    <col min="8177" max="8177" width="8.5703125" style="44" customWidth="1"/>
    <col min="8178" max="8178" width="13.42578125" style="44" customWidth="1"/>
    <col min="8179" max="8179" width="10.140625" style="44" customWidth="1"/>
    <col min="8180" max="8180" width="4" style="44" customWidth="1"/>
    <col min="8181" max="8181" width="10.140625" style="44" customWidth="1"/>
    <col min="8182" max="8182" width="12.42578125" style="44" customWidth="1"/>
    <col min="8183" max="8183" width="8.42578125" style="44" customWidth="1"/>
    <col min="8184" max="8184" width="13.5703125" style="44" customWidth="1"/>
    <col min="8185" max="8185" width="11.42578125" style="44" customWidth="1"/>
    <col min="8186" max="8186" width="2.140625" style="44" customWidth="1"/>
    <col min="8187" max="8188" width="13.5703125" style="44" customWidth="1"/>
    <col min="8189" max="8189" width="4.5703125" style="44" customWidth="1"/>
    <col min="8190" max="8190" width="5.42578125" style="44" customWidth="1"/>
    <col min="8191" max="8191" width="3.5703125" style="44" customWidth="1"/>
    <col min="8192" max="8192" width="4.5703125" style="44" customWidth="1"/>
    <col min="8193" max="8193" width="1.140625" style="44" customWidth="1"/>
    <col min="8194" max="8194" width="7.85546875" style="44" customWidth="1"/>
    <col min="8195" max="8195" width="0" style="44" hidden="1" customWidth="1"/>
    <col min="8196" max="8196" width="5.5703125" style="44" customWidth="1"/>
    <col min="8197" max="8197" width="2.140625" style="44" customWidth="1"/>
    <col min="8198" max="8431" width="22.5703125" style="44"/>
    <col min="8432" max="8432" width="3.42578125" style="44" customWidth="1"/>
    <col min="8433" max="8433" width="8.5703125" style="44" customWidth="1"/>
    <col min="8434" max="8434" width="13.42578125" style="44" customWidth="1"/>
    <col min="8435" max="8435" width="10.140625" style="44" customWidth="1"/>
    <col min="8436" max="8436" width="4" style="44" customWidth="1"/>
    <col min="8437" max="8437" width="10.140625" style="44" customWidth="1"/>
    <col min="8438" max="8438" width="12.42578125" style="44" customWidth="1"/>
    <col min="8439" max="8439" width="8.42578125" style="44" customWidth="1"/>
    <col min="8440" max="8440" width="13.5703125" style="44" customWidth="1"/>
    <col min="8441" max="8441" width="11.42578125" style="44" customWidth="1"/>
    <col min="8442" max="8442" width="2.140625" style="44" customWidth="1"/>
    <col min="8443" max="8444" width="13.5703125" style="44" customWidth="1"/>
    <col min="8445" max="8445" width="4.5703125" style="44" customWidth="1"/>
    <col min="8446" max="8446" width="5.42578125" style="44" customWidth="1"/>
    <col min="8447" max="8447" width="3.5703125" style="44" customWidth="1"/>
    <col min="8448" max="8448" width="4.5703125" style="44" customWidth="1"/>
    <col min="8449" max="8449" width="1.140625" style="44" customWidth="1"/>
    <col min="8450" max="8450" width="7.85546875" style="44" customWidth="1"/>
    <col min="8451" max="8451" width="0" style="44" hidden="1" customWidth="1"/>
    <col min="8452" max="8452" width="5.5703125" style="44" customWidth="1"/>
    <col min="8453" max="8453" width="2.140625" style="44" customWidth="1"/>
    <col min="8454" max="8687" width="22.5703125" style="44"/>
    <col min="8688" max="8688" width="3.42578125" style="44" customWidth="1"/>
    <col min="8689" max="8689" width="8.5703125" style="44" customWidth="1"/>
    <col min="8690" max="8690" width="13.42578125" style="44" customWidth="1"/>
    <col min="8691" max="8691" width="10.140625" style="44" customWidth="1"/>
    <col min="8692" max="8692" width="4" style="44" customWidth="1"/>
    <col min="8693" max="8693" width="10.140625" style="44" customWidth="1"/>
    <col min="8694" max="8694" width="12.42578125" style="44" customWidth="1"/>
    <col min="8695" max="8695" width="8.42578125" style="44" customWidth="1"/>
    <col min="8696" max="8696" width="13.5703125" style="44" customWidth="1"/>
    <col min="8697" max="8697" width="11.42578125" style="44" customWidth="1"/>
    <col min="8698" max="8698" width="2.140625" style="44" customWidth="1"/>
    <col min="8699" max="8700" width="13.5703125" style="44" customWidth="1"/>
    <col min="8701" max="8701" width="4.5703125" style="44" customWidth="1"/>
    <col min="8702" max="8702" width="5.42578125" style="44" customWidth="1"/>
    <col min="8703" max="8703" width="3.5703125" style="44" customWidth="1"/>
    <col min="8704" max="8704" width="4.5703125" style="44" customWidth="1"/>
    <col min="8705" max="8705" width="1.140625" style="44" customWidth="1"/>
    <col min="8706" max="8706" width="7.85546875" style="44" customWidth="1"/>
    <col min="8707" max="8707" width="0" style="44" hidden="1" customWidth="1"/>
    <col min="8708" max="8708" width="5.5703125" style="44" customWidth="1"/>
    <col min="8709" max="8709" width="2.140625" style="44" customWidth="1"/>
    <col min="8710" max="8943" width="22.5703125" style="44"/>
    <col min="8944" max="8944" width="3.42578125" style="44" customWidth="1"/>
    <col min="8945" max="8945" width="8.5703125" style="44" customWidth="1"/>
    <col min="8946" max="8946" width="13.42578125" style="44" customWidth="1"/>
    <col min="8947" max="8947" width="10.140625" style="44" customWidth="1"/>
    <col min="8948" max="8948" width="4" style="44" customWidth="1"/>
    <col min="8949" max="8949" width="10.140625" style="44" customWidth="1"/>
    <col min="8950" max="8950" width="12.42578125" style="44" customWidth="1"/>
    <col min="8951" max="8951" width="8.42578125" style="44" customWidth="1"/>
    <col min="8952" max="8952" width="13.5703125" style="44" customWidth="1"/>
    <col min="8953" max="8953" width="11.42578125" style="44" customWidth="1"/>
    <col min="8954" max="8954" width="2.140625" style="44" customWidth="1"/>
    <col min="8955" max="8956" width="13.5703125" style="44" customWidth="1"/>
    <col min="8957" max="8957" width="4.5703125" style="44" customWidth="1"/>
    <col min="8958" max="8958" width="5.42578125" style="44" customWidth="1"/>
    <col min="8959" max="8959" width="3.5703125" style="44" customWidth="1"/>
    <col min="8960" max="8960" width="4.5703125" style="44" customWidth="1"/>
    <col min="8961" max="8961" width="1.140625" style="44" customWidth="1"/>
    <col min="8962" max="8962" width="7.85546875" style="44" customWidth="1"/>
    <col min="8963" max="8963" width="0" style="44" hidden="1" customWidth="1"/>
    <col min="8964" max="8964" width="5.5703125" style="44" customWidth="1"/>
    <col min="8965" max="8965" width="2.140625" style="44" customWidth="1"/>
    <col min="8966" max="9199" width="22.5703125" style="44"/>
    <col min="9200" max="9200" width="3.42578125" style="44" customWidth="1"/>
    <col min="9201" max="9201" width="8.5703125" style="44" customWidth="1"/>
    <col min="9202" max="9202" width="13.42578125" style="44" customWidth="1"/>
    <col min="9203" max="9203" width="10.140625" style="44" customWidth="1"/>
    <col min="9204" max="9204" width="4" style="44" customWidth="1"/>
    <col min="9205" max="9205" width="10.140625" style="44" customWidth="1"/>
    <col min="9206" max="9206" width="12.42578125" style="44" customWidth="1"/>
    <col min="9207" max="9207" width="8.42578125" style="44" customWidth="1"/>
    <col min="9208" max="9208" width="13.5703125" style="44" customWidth="1"/>
    <col min="9209" max="9209" width="11.42578125" style="44" customWidth="1"/>
    <col min="9210" max="9210" width="2.140625" style="44" customWidth="1"/>
    <col min="9211" max="9212" width="13.5703125" style="44" customWidth="1"/>
    <col min="9213" max="9213" width="4.5703125" style="44" customWidth="1"/>
    <col min="9214" max="9214" width="5.42578125" style="44" customWidth="1"/>
    <col min="9215" max="9215" width="3.5703125" style="44" customWidth="1"/>
    <col min="9216" max="9216" width="4.5703125" style="44" customWidth="1"/>
    <col min="9217" max="9217" width="1.140625" style="44" customWidth="1"/>
    <col min="9218" max="9218" width="7.85546875" style="44" customWidth="1"/>
    <col min="9219" max="9219" width="0" style="44" hidden="1" customWidth="1"/>
    <col min="9220" max="9220" width="5.5703125" style="44" customWidth="1"/>
    <col min="9221" max="9221" width="2.140625" style="44" customWidth="1"/>
    <col min="9222" max="9455" width="22.5703125" style="44"/>
    <col min="9456" max="9456" width="3.42578125" style="44" customWidth="1"/>
    <col min="9457" max="9457" width="8.5703125" style="44" customWidth="1"/>
    <col min="9458" max="9458" width="13.42578125" style="44" customWidth="1"/>
    <col min="9459" max="9459" width="10.140625" style="44" customWidth="1"/>
    <col min="9460" max="9460" width="4" style="44" customWidth="1"/>
    <col min="9461" max="9461" width="10.140625" style="44" customWidth="1"/>
    <col min="9462" max="9462" width="12.42578125" style="44" customWidth="1"/>
    <col min="9463" max="9463" width="8.42578125" style="44" customWidth="1"/>
    <col min="9464" max="9464" width="13.5703125" style="44" customWidth="1"/>
    <col min="9465" max="9465" width="11.42578125" style="44" customWidth="1"/>
    <col min="9466" max="9466" width="2.140625" style="44" customWidth="1"/>
    <col min="9467" max="9468" width="13.5703125" style="44" customWidth="1"/>
    <col min="9469" max="9469" width="4.5703125" style="44" customWidth="1"/>
    <col min="9470" max="9470" width="5.42578125" style="44" customWidth="1"/>
    <col min="9471" max="9471" width="3.5703125" style="44" customWidth="1"/>
    <col min="9472" max="9472" width="4.5703125" style="44" customWidth="1"/>
    <col min="9473" max="9473" width="1.140625" style="44" customWidth="1"/>
    <col min="9474" max="9474" width="7.85546875" style="44" customWidth="1"/>
    <col min="9475" max="9475" width="0" style="44" hidden="1" customWidth="1"/>
    <col min="9476" max="9476" width="5.5703125" style="44" customWidth="1"/>
    <col min="9477" max="9477" width="2.140625" style="44" customWidth="1"/>
    <col min="9478" max="9711" width="22.5703125" style="44"/>
    <col min="9712" max="9712" width="3.42578125" style="44" customWidth="1"/>
    <col min="9713" max="9713" width="8.5703125" style="44" customWidth="1"/>
    <col min="9714" max="9714" width="13.42578125" style="44" customWidth="1"/>
    <col min="9715" max="9715" width="10.140625" style="44" customWidth="1"/>
    <col min="9716" max="9716" width="4" style="44" customWidth="1"/>
    <col min="9717" max="9717" width="10.140625" style="44" customWidth="1"/>
    <col min="9718" max="9718" width="12.42578125" style="44" customWidth="1"/>
    <col min="9719" max="9719" width="8.42578125" style="44" customWidth="1"/>
    <col min="9720" max="9720" width="13.5703125" style="44" customWidth="1"/>
    <col min="9721" max="9721" width="11.42578125" style="44" customWidth="1"/>
    <col min="9722" max="9722" width="2.140625" style="44" customWidth="1"/>
    <col min="9723" max="9724" width="13.5703125" style="44" customWidth="1"/>
    <col min="9725" max="9725" width="4.5703125" style="44" customWidth="1"/>
    <col min="9726" max="9726" width="5.42578125" style="44" customWidth="1"/>
    <col min="9727" max="9727" width="3.5703125" style="44" customWidth="1"/>
    <col min="9728" max="9728" width="4.5703125" style="44" customWidth="1"/>
    <col min="9729" max="9729" width="1.140625" style="44" customWidth="1"/>
    <col min="9730" max="9730" width="7.85546875" style="44" customWidth="1"/>
    <col min="9731" max="9731" width="0" style="44" hidden="1" customWidth="1"/>
    <col min="9732" max="9732" width="5.5703125" style="44" customWidth="1"/>
    <col min="9733" max="9733" width="2.140625" style="44" customWidth="1"/>
    <col min="9734" max="9967" width="22.5703125" style="44"/>
    <col min="9968" max="9968" width="3.42578125" style="44" customWidth="1"/>
    <col min="9969" max="9969" width="8.5703125" style="44" customWidth="1"/>
    <col min="9970" max="9970" width="13.42578125" style="44" customWidth="1"/>
    <col min="9971" max="9971" width="10.140625" style="44" customWidth="1"/>
    <col min="9972" max="9972" width="4" style="44" customWidth="1"/>
    <col min="9973" max="9973" width="10.140625" style="44" customWidth="1"/>
    <col min="9974" max="9974" width="12.42578125" style="44" customWidth="1"/>
    <col min="9975" max="9975" width="8.42578125" style="44" customWidth="1"/>
    <col min="9976" max="9976" width="13.5703125" style="44" customWidth="1"/>
    <col min="9977" max="9977" width="11.42578125" style="44" customWidth="1"/>
    <col min="9978" max="9978" width="2.140625" style="44" customWidth="1"/>
    <col min="9979" max="9980" width="13.5703125" style="44" customWidth="1"/>
    <col min="9981" max="9981" width="4.5703125" style="44" customWidth="1"/>
    <col min="9982" max="9982" width="5.42578125" style="44" customWidth="1"/>
    <col min="9983" max="9983" width="3.5703125" style="44" customWidth="1"/>
    <col min="9984" max="9984" width="4.5703125" style="44" customWidth="1"/>
    <col min="9985" max="9985" width="1.140625" style="44" customWidth="1"/>
    <col min="9986" max="9986" width="7.85546875" style="44" customWidth="1"/>
    <col min="9987" max="9987" width="0" style="44" hidden="1" customWidth="1"/>
    <col min="9988" max="9988" width="5.5703125" style="44" customWidth="1"/>
    <col min="9989" max="9989" width="2.140625" style="44" customWidth="1"/>
    <col min="9990" max="10223" width="22.5703125" style="44"/>
    <col min="10224" max="10224" width="3.42578125" style="44" customWidth="1"/>
    <col min="10225" max="10225" width="8.5703125" style="44" customWidth="1"/>
    <col min="10226" max="10226" width="13.42578125" style="44" customWidth="1"/>
    <col min="10227" max="10227" width="10.140625" style="44" customWidth="1"/>
    <col min="10228" max="10228" width="4" style="44" customWidth="1"/>
    <col min="10229" max="10229" width="10.140625" style="44" customWidth="1"/>
    <col min="10230" max="10230" width="12.42578125" style="44" customWidth="1"/>
    <col min="10231" max="10231" width="8.42578125" style="44" customWidth="1"/>
    <col min="10232" max="10232" width="13.5703125" style="44" customWidth="1"/>
    <col min="10233" max="10233" width="11.42578125" style="44" customWidth="1"/>
    <col min="10234" max="10234" width="2.140625" style="44" customWidth="1"/>
    <col min="10235" max="10236" width="13.5703125" style="44" customWidth="1"/>
    <col min="10237" max="10237" width="4.5703125" style="44" customWidth="1"/>
    <col min="10238" max="10238" width="5.42578125" style="44" customWidth="1"/>
    <col min="10239" max="10239" width="3.5703125" style="44" customWidth="1"/>
    <col min="10240" max="10240" width="4.5703125" style="44" customWidth="1"/>
    <col min="10241" max="10241" width="1.140625" style="44" customWidth="1"/>
    <col min="10242" max="10242" width="7.85546875" style="44" customWidth="1"/>
    <col min="10243" max="10243" width="0" style="44" hidden="1" customWidth="1"/>
    <col min="10244" max="10244" width="5.5703125" style="44" customWidth="1"/>
    <col min="10245" max="10245" width="2.140625" style="44" customWidth="1"/>
    <col min="10246" max="10479" width="22.5703125" style="44"/>
    <col min="10480" max="10480" width="3.42578125" style="44" customWidth="1"/>
    <col min="10481" max="10481" width="8.5703125" style="44" customWidth="1"/>
    <col min="10482" max="10482" width="13.42578125" style="44" customWidth="1"/>
    <col min="10483" max="10483" width="10.140625" style="44" customWidth="1"/>
    <col min="10484" max="10484" width="4" style="44" customWidth="1"/>
    <col min="10485" max="10485" width="10.140625" style="44" customWidth="1"/>
    <col min="10486" max="10486" width="12.42578125" style="44" customWidth="1"/>
    <col min="10487" max="10487" width="8.42578125" style="44" customWidth="1"/>
    <col min="10488" max="10488" width="13.5703125" style="44" customWidth="1"/>
    <col min="10489" max="10489" width="11.42578125" style="44" customWidth="1"/>
    <col min="10490" max="10490" width="2.140625" style="44" customWidth="1"/>
    <col min="10491" max="10492" width="13.5703125" style="44" customWidth="1"/>
    <col min="10493" max="10493" width="4.5703125" style="44" customWidth="1"/>
    <col min="10494" max="10494" width="5.42578125" style="44" customWidth="1"/>
    <col min="10495" max="10495" width="3.5703125" style="44" customWidth="1"/>
    <col min="10496" max="10496" width="4.5703125" style="44" customWidth="1"/>
    <col min="10497" max="10497" width="1.140625" style="44" customWidth="1"/>
    <col min="10498" max="10498" width="7.85546875" style="44" customWidth="1"/>
    <col min="10499" max="10499" width="0" style="44" hidden="1" customWidth="1"/>
    <col min="10500" max="10500" width="5.5703125" style="44" customWidth="1"/>
    <col min="10501" max="10501" width="2.140625" style="44" customWidth="1"/>
    <col min="10502" max="10735" width="22.5703125" style="44"/>
    <col min="10736" max="10736" width="3.42578125" style="44" customWidth="1"/>
    <col min="10737" max="10737" width="8.5703125" style="44" customWidth="1"/>
    <col min="10738" max="10738" width="13.42578125" style="44" customWidth="1"/>
    <col min="10739" max="10739" width="10.140625" style="44" customWidth="1"/>
    <col min="10740" max="10740" width="4" style="44" customWidth="1"/>
    <col min="10741" max="10741" width="10.140625" style="44" customWidth="1"/>
    <col min="10742" max="10742" width="12.42578125" style="44" customWidth="1"/>
    <col min="10743" max="10743" width="8.42578125" style="44" customWidth="1"/>
    <col min="10744" max="10744" width="13.5703125" style="44" customWidth="1"/>
    <col min="10745" max="10745" width="11.42578125" style="44" customWidth="1"/>
    <col min="10746" max="10746" width="2.140625" style="44" customWidth="1"/>
    <col min="10747" max="10748" width="13.5703125" style="44" customWidth="1"/>
    <col min="10749" max="10749" width="4.5703125" style="44" customWidth="1"/>
    <col min="10750" max="10750" width="5.42578125" style="44" customWidth="1"/>
    <col min="10751" max="10751" width="3.5703125" style="44" customWidth="1"/>
    <col min="10752" max="10752" width="4.5703125" style="44" customWidth="1"/>
    <col min="10753" max="10753" width="1.140625" style="44" customWidth="1"/>
    <col min="10754" max="10754" width="7.85546875" style="44" customWidth="1"/>
    <col min="10755" max="10755" width="0" style="44" hidden="1" customWidth="1"/>
    <col min="10756" max="10756" width="5.5703125" style="44" customWidth="1"/>
    <col min="10757" max="10757" width="2.140625" style="44" customWidth="1"/>
    <col min="10758" max="10991" width="22.5703125" style="44"/>
    <col min="10992" max="10992" width="3.42578125" style="44" customWidth="1"/>
    <col min="10993" max="10993" width="8.5703125" style="44" customWidth="1"/>
    <col min="10994" max="10994" width="13.42578125" style="44" customWidth="1"/>
    <col min="10995" max="10995" width="10.140625" style="44" customWidth="1"/>
    <col min="10996" max="10996" width="4" style="44" customWidth="1"/>
    <col min="10997" max="10997" width="10.140625" style="44" customWidth="1"/>
    <col min="10998" max="10998" width="12.42578125" style="44" customWidth="1"/>
    <col min="10999" max="10999" width="8.42578125" style="44" customWidth="1"/>
    <col min="11000" max="11000" width="13.5703125" style="44" customWidth="1"/>
    <col min="11001" max="11001" width="11.42578125" style="44" customWidth="1"/>
    <col min="11002" max="11002" width="2.140625" style="44" customWidth="1"/>
    <col min="11003" max="11004" width="13.5703125" style="44" customWidth="1"/>
    <col min="11005" max="11005" width="4.5703125" style="44" customWidth="1"/>
    <col min="11006" max="11006" width="5.42578125" style="44" customWidth="1"/>
    <col min="11007" max="11007" width="3.5703125" style="44" customWidth="1"/>
    <col min="11008" max="11008" width="4.5703125" style="44" customWidth="1"/>
    <col min="11009" max="11009" width="1.140625" style="44" customWidth="1"/>
    <col min="11010" max="11010" width="7.85546875" style="44" customWidth="1"/>
    <col min="11011" max="11011" width="0" style="44" hidden="1" customWidth="1"/>
    <col min="11012" max="11012" width="5.5703125" style="44" customWidth="1"/>
    <col min="11013" max="11013" width="2.140625" style="44" customWidth="1"/>
    <col min="11014" max="11247" width="22.5703125" style="44"/>
    <col min="11248" max="11248" width="3.42578125" style="44" customWidth="1"/>
    <col min="11249" max="11249" width="8.5703125" style="44" customWidth="1"/>
    <col min="11250" max="11250" width="13.42578125" style="44" customWidth="1"/>
    <col min="11251" max="11251" width="10.140625" style="44" customWidth="1"/>
    <col min="11252" max="11252" width="4" style="44" customWidth="1"/>
    <col min="11253" max="11253" width="10.140625" style="44" customWidth="1"/>
    <col min="11254" max="11254" width="12.42578125" style="44" customWidth="1"/>
    <col min="11255" max="11255" width="8.42578125" style="44" customWidth="1"/>
    <col min="11256" max="11256" width="13.5703125" style="44" customWidth="1"/>
    <col min="11257" max="11257" width="11.42578125" style="44" customWidth="1"/>
    <col min="11258" max="11258" width="2.140625" style="44" customWidth="1"/>
    <col min="11259" max="11260" width="13.5703125" style="44" customWidth="1"/>
    <col min="11261" max="11261" width="4.5703125" style="44" customWidth="1"/>
    <col min="11262" max="11262" width="5.42578125" style="44" customWidth="1"/>
    <col min="11263" max="11263" width="3.5703125" style="44" customWidth="1"/>
    <col min="11264" max="11264" width="4.5703125" style="44" customWidth="1"/>
    <col min="11265" max="11265" width="1.140625" style="44" customWidth="1"/>
    <col min="11266" max="11266" width="7.85546875" style="44" customWidth="1"/>
    <col min="11267" max="11267" width="0" style="44" hidden="1" customWidth="1"/>
    <col min="11268" max="11268" width="5.5703125" style="44" customWidth="1"/>
    <col min="11269" max="11269" width="2.140625" style="44" customWidth="1"/>
    <col min="11270" max="11503" width="22.5703125" style="44"/>
    <col min="11504" max="11504" width="3.42578125" style="44" customWidth="1"/>
    <col min="11505" max="11505" width="8.5703125" style="44" customWidth="1"/>
    <col min="11506" max="11506" width="13.42578125" style="44" customWidth="1"/>
    <col min="11507" max="11507" width="10.140625" style="44" customWidth="1"/>
    <col min="11508" max="11508" width="4" style="44" customWidth="1"/>
    <col min="11509" max="11509" width="10.140625" style="44" customWidth="1"/>
    <col min="11510" max="11510" width="12.42578125" style="44" customWidth="1"/>
    <col min="11511" max="11511" width="8.42578125" style="44" customWidth="1"/>
    <col min="11512" max="11512" width="13.5703125" style="44" customWidth="1"/>
    <col min="11513" max="11513" width="11.42578125" style="44" customWidth="1"/>
    <col min="11514" max="11514" width="2.140625" style="44" customWidth="1"/>
    <col min="11515" max="11516" width="13.5703125" style="44" customWidth="1"/>
    <col min="11517" max="11517" width="4.5703125" style="44" customWidth="1"/>
    <col min="11518" max="11518" width="5.42578125" style="44" customWidth="1"/>
    <col min="11519" max="11519" width="3.5703125" style="44" customWidth="1"/>
    <col min="11520" max="11520" width="4.5703125" style="44" customWidth="1"/>
    <col min="11521" max="11521" width="1.140625" style="44" customWidth="1"/>
    <col min="11522" max="11522" width="7.85546875" style="44" customWidth="1"/>
    <col min="11523" max="11523" width="0" style="44" hidden="1" customWidth="1"/>
    <col min="11524" max="11524" width="5.5703125" style="44" customWidth="1"/>
    <col min="11525" max="11525" width="2.140625" style="44" customWidth="1"/>
    <col min="11526" max="11759" width="22.5703125" style="44"/>
    <col min="11760" max="11760" width="3.42578125" style="44" customWidth="1"/>
    <col min="11761" max="11761" width="8.5703125" style="44" customWidth="1"/>
    <col min="11762" max="11762" width="13.42578125" style="44" customWidth="1"/>
    <col min="11763" max="11763" width="10.140625" style="44" customWidth="1"/>
    <col min="11764" max="11764" width="4" style="44" customWidth="1"/>
    <col min="11765" max="11765" width="10.140625" style="44" customWidth="1"/>
    <col min="11766" max="11766" width="12.42578125" style="44" customWidth="1"/>
    <col min="11767" max="11767" width="8.42578125" style="44" customWidth="1"/>
    <col min="11768" max="11768" width="13.5703125" style="44" customWidth="1"/>
    <col min="11769" max="11769" width="11.42578125" style="44" customWidth="1"/>
    <col min="11770" max="11770" width="2.140625" style="44" customWidth="1"/>
    <col min="11771" max="11772" width="13.5703125" style="44" customWidth="1"/>
    <col min="11773" max="11773" width="4.5703125" style="44" customWidth="1"/>
    <col min="11774" max="11774" width="5.42578125" style="44" customWidth="1"/>
    <col min="11775" max="11775" width="3.5703125" style="44" customWidth="1"/>
    <col min="11776" max="11776" width="4.5703125" style="44" customWidth="1"/>
    <col min="11777" max="11777" width="1.140625" style="44" customWidth="1"/>
    <col min="11778" max="11778" width="7.85546875" style="44" customWidth="1"/>
    <col min="11779" max="11779" width="0" style="44" hidden="1" customWidth="1"/>
    <col min="11780" max="11780" width="5.5703125" style="44" customWidth="1"/>
    <col min="11781" max="11781" width="2.140625" style="44" customWidth="1"/>
    <col min="11782" max="12015" width="22.5703125" style="44"/>
    <col min="12016" max="12016" width="3.42578125" style="44" customWidth="1"/>
    <col min="12017" max="12017" width="8.5703125" style="44" customWidth="1"/>
    <col min="12018" max="12018" width="13.42578125" style="44" customWidth="1"/>
    <col min="12019" max="12019" width="10.140625" style="44" customWidth="1"/>
    <col min="12020" max="12020" width="4" style="44" customWidth="1"/>
    <col min="12021" max="12021" width="10.140625" style="44" customWidth="1"/>
    <col min="12022" max="12022" width="12.42578125" style="44" customWidth="1"/>
    <col min="12023" max="12023" width="8.42578125" style="44" customWidth="1"/>
    <col min="12024" max="12024" width="13.5703125" style="44" customWidth="1"/>
    <col min="12025" max="12025" width="11.42578125" style="44" customWidth="1"/>
    <col min="12026" max="12026" width="2.140625" style="44" customWidth="1"/>
    <col min="12027" max="12028" width="13.5703125" style="44" customWidth="1"/>
    <col min="12029" max="12029" width="4.5703125" style="44" customWidth="1"/>
    <col min="12030" max="12030" width="5.42578125" style="44" customWidth="1"/>
    <col min="12031" max="12031" width="3.5703125" style="44" customWidth="1"/>
    <col min="12032" max="12032" width="4.5703125" style="44" customWidth="1"/>
    <col min="12033" max="12033" width="1.140625" style="44" customWidth="1"/>
    <col min="12034" max="12034" width="7.85546875" style="44" customWidth="1"/>
    <col min="12035" max="12035" width="0" style="44" hidden="1" customWidth="1"/>
    <col min="12036" max="12036" width="5.5703125" style="44" customWidth="1"/>
    <col min="12037" max="12037" width="2.140625" style="44" customWidth="1"/>
    <col min="12038" max="12271" width="22.5703125" style="44"/>
    <col min="12272" max="12272" width="3.42578125" style="44" customWidth="1"/>
    <col min="12273" max="12273" width="8.5703125" style="44" customWidth="1"/>
    <col min="12274" max="12274" width="13.42578125" style="44" customWidth="1"/>
    <col min="12275" max="12275" width="10.140625" style="44" customWidth="1"/>
    <col min="12276" max="12276" width="4" style="44" customWidth="1"/>
    <col min="12277" max="12277" width="10.140625" style="44" customWidth="1"/>
    <col min="12278" max="12278" width="12.42578125" style="44" customWidth="1"/>
    <col min="12279" max="12279" width="8.42578125" style="44" customWidth="1"/>
    <col min="12280" max="12280" width="13.5703125" style="44" customWidth="1"/>
    <col min="12281" max="12281" width="11.42578125" style="44" customWidth="1"/>
    <col min="12282" max="12282" width="2.140625" style="44" customWidth="1"/>
    <col min="12283" max="12284" width="13.5703125" style="44" customWidth="1"/>
    <col min="12285" max="12285" width="4.5703125" style="44" customWidth="1"/>
    <col min="12286" max="12286" width="5.42578125" style="44" customWidth="1"/>
    <col min="12287" max="12287" width="3.5703125" style="44" customWidth="1"/>
    <col min="12288" max="12288" width="4.5703125" style="44" customWidth="1"/>
    <col min="12289" max="12289" width="1.140625" style="44" customWidth="1"/>
    <col min="12290" max="12290" width="7.85546875" style="44" customWidth="1"/>
    <col min="12291" max="12291" width="0" style="44" hidden="1" customWidth="1"/>
    <col min="12292" max="12292" width="5.5703125" style="44" customWidth="1"/>
    <col min="12293" max="12293" width="2.140625" style="44" customWidth="1"/>
    <col min="12294" max="12527" width="22.5703125" style="44"/>
    <col min="12528" max="12528" width="3.42578125" style="44" customWidth="1"/>
    <col min="12529" max="12529" width="8.5703125" style="44" customWidth="1"/>
    <col min="12530" max="12530" width="13.42578125" style="44" customWidth="1"/>
    <col min="12531" max="12531" width="10.140625" style="44" customWidth="1"/>
    <col min="12532" max="12532" width="4" style="44" customWidth="1"/>
    <col min="12533" max="12533" width="10.140625" style="44" customWidth="1"/>
    <col min="12534" max="12534" width="12.42578125" style="44" customWidth="1"/>
    <col min="12535" max="12535" width="8.42578125" style="44" customWidth="1"/>
    <col min="12536" max="12536" width="13.5703125" style="44" customWidth="1"/>
    <col min="12537" max="12537" width="11.42578125" style="44" customWidth="1"/>
    <col min="12538" max="12538" width="2.140625" style="44" customWidth="1"/>
    <col min="12539" max="12540" width="13.5703125" style="44" customWidth="1"/>
    <col min="12541" max="12541" width="4.5703125" style="44" customWidth="1"/>
    <col min="12542" max="12542" width="5.42578125" style="44" customWidth="1"/>
    <col min="12543" max="12543" width="3.5703125" style="44" customWidth="1"/>
    <col min="12544" max="12544" width="4.5703125" style="44" customWidth="1"/>
    <col min="12545" max="12545" width="1.140625" style="44" customWidth="1"/>
    <col min="12546" max="12546" width="7.85546875" style="44" customWidth="1"/>
    <col min="12547" max="12547" width="0" style="44" hidden="1" customWidth="1"/>
    <col min="12548" max="12548" width="5.5703125" style="44" customWidth="1"/>
    <col min="12549" max="12549" width="2.140625" style="44" customWidth="1"/>
    <col min="12550" max="12783" width="22.5703125" style="44"/>
    <col min="12784" max="12784" width="3.42578125" style="44" customWidth="1"/>
    <col min="12785" max="12785" width="8.5703125" style="44" customWidth="1"/>
    <col min="12786" max="12786" width="13.42578125" style="44" customWidth="1"/>
    <col min="12787" max="12787" width="10.140625" style="44" customWidth="1"/>
    <col min="12788" max="12788" width="4" style="44" customWidth="1"/>
    <col min="12789" max="12789" width="10.140625" style="44" customWidth="1"/>
    <col min="12790" max="12790" width="12.42578125" style="44" customWidth="1"/>
    <col min="12791" max="12791" width="8.42578125" style="44" customWidth="1"/>
    <col min="12792" max="12792" width="13.5703125" style="44" customWidth="1"/>
    <col min="12793" max="12793" width="11.42578125" style="44" customWidth="1"/>
    <col min="12794" max="12794" width="2.140625" style="44" customWidth="1"/>
    <col min="12795" max="12796" width="13.5703125" style="44" customWidth="1"/>
    <col min="12797" max="12797" width="4.5703125" style="44" customWidth="1"/>
    <col min="12798" max="12798" width="5.42578125" style="44" customWidth="1"/>
    <col min="12799" max="12799" width="3.5703125" style="44" customWidth="1"/>
    <col min="12800" max="12800" width="4.5703125" style="44" customWidth="1"/>
    <col min="12801" max="12801" width="1.140625" style="44" customWidth="1"/>
    <col min="12802" max="12802" width="7.85546875" style="44" customWidth="1"/>
    <col min="12803" max="12803" width="0" style="44" hidden="1" customWidth="1"/>
    <col min="12804" max="12804" width="5.5703125" style="44" customWidth="1"/>
    <col min="12805" max="12805" width="2.140625" style="44" customWidth="1"/>
    <col min="12806" max="13039" width="22.5703125" style="44"/>
    <col min="13040" max="13040" width="3.42578125" style="44" customWidth="1"/>
    <col min="13041" max="13041" width="8.5703125" style="44" customWidth="1"/>
    <col min="13042" max="13042" width="13.42578125" style="44" customWidth="1"/>
    <col min="13043" max="13043" width="10.140625" style="44" customWidth="1"/>
    <col min="13044" max="13044" width="4" style="44" customWidth="1"/>
    <col min="13045" max="13045" width="10.140625" style="44" customWidth="1"/>
    <col min="13046" max="13046" width="12.42578125" style="44" customWidth="1"/>
    <col min="13047" max="13047" width="8.42578125" style="44" customWidth="1"/>
    <col min="13048" max="13048" width="13.5703125" style="44" customWidth="1"/>
    <col min="13049" max="13049" width="11.42578125" style="44" customWidth="1"/>
    <col min="13050" max="13050" width="2.140625" style="44" customWidth="1"/>
    <col min="13051" max="13052" width="13.5703125" style="44" customWidth="1"/>
    <col min="13053" max="13053" width="4.5703125" style="44" customWidth="1"/>
    <col min="13054" max="13054" width="5.42578125" style="44" customWidth="1"/>
    <col min="13055" max="13055" width="3.5703125" style="44" customWidth="1"/>
    <col min="13056" max="13056" width="4.5703125" style="44" customWidth="1"/>
    <col min="13057" max="13057" width="1.140625" style="44" customWidth="1"/>
    <col min="13058" max="13058" width="7.85546875" style="44" customWidth="1"/>
    <col min="13059" max="13059" width="0" style="44" hidden="1" customWidth="1"/>
    <col min="13060" max="13060" width="5.5703125" style="44" customWidth="1"/>
    <col min="13061" max="13061" width="2.140625" style="44" customWidth="1"/>
    <col min="13062" max="13295" width="22.5703125" style="44"/>
    <col min="13296" max="13296" width="3.42578125" style="44" customWidth="1"/>
    <col min="13297" max="13297" width="8.5703125" style="44" customWidth="1"/>
    <col min="13298" max="13298" width="13.42578125" style="44" customWidth="1"/>
    <col min="13299" max="13299" width="10.140625" style="44" customWidth="1"/>
    <col min="13300" max="13300" width="4" style="44" customWidth="1"/>
    <col min="13301" max="13301" width="10.140625" style="44" customWidth="1"/>
    <col min="13302" max="13302" width="12.42578125" style="44" customWidth="1"/>
    <col min="13303" max="13303" width="8.42578125" style="44" customWidth="1"/>
    <col min="13304" max="13304" width="13.5703125" style="44" customWidth="1"/>
    <col min="13305" max="13305" width="11.42578125" style="44" customWidth="1"/>
    <col min="13306" max="13306" width="2.140625" style="44" customWidth="1"/>
    <col min="13307" max="13308" width="13.5703125" style="44" customWidth="1"/>
    <col min="13309" max="13309" width="4.5703125" style="44" customWidth="1"/>
    <col min="13310" max="13310" width="5.42578125" style="44" customWidth="1"/>
    <col min="13311" max="13311" width="3.5703125" style="44" customWidth="1"/>
    <col min="13312" max="13312" width="4.5703125" style="44" customWidth="1"/>
    <col min="13313" max="13313" width="1.140625" style="44" customWidth="1"/>
    <col min="13314" max="13314" width="7.85546875" style="44" customWidth="1"/>
    <col min="13315" max="13315" width="0" style="44" hidden="1" customWidth="1"/>
    <col min="13316" max="13316" width="5.5703125" style="44" customWidth="1"/>
    <col min="13317" max="13317" width="2.140625" style="44" customWidth="1"/>
    <col min="13318" max="13551" width="22.5703125" style="44"/>
    <col min="13552" max="13552" width="3.42578125" style="44" customWidth="1"/>
    <col min="13553" max="13553" width="8.5703125" style="44" customWidth="1"/>
    <col min="13554" max="13554" width="13.42578125" style="44" customWidth="1"/>
    <col min="13555" max="13555" width="10.140625" style="44" customWidth="1"/>
    <col min="13556" max="13556" width="4" style="44" customWidth="1"/>
    <col min="13557" max="13557" width="10.140625" style="44" customWidth="1"/>
    <col min="13558" max="13558" width="12.42578125" style="44" customWidth="1"/>
    <col min="13559" max="13559" width="8.42578125" style="44" customWidth="1"/>
    <col min="13560" max="13560" width="13.5703125" style="44" customWidth="1"/>
    <col min="13561" max="13561" width="11.42578125" style="44" customWidth="1"/>
    <col min="13562" max="13562" width="2.140625" style="44" customWidth="1"/>
    <col min="13563" max="13564" width="13.5703125" style="44" customWidth="1"/>
    <col min="13565" max="13565" width="4.5703125" style="44" customWidth="1"/>
    <col min="13566" max="13566" width="5.42578125" style="44" customWidth="1"/>
    <col min="13567" max="13567" width="3.5703125" style="44" customWidth="1"/>
    <col min="13568" max="13568" width="4.5703125" style="44" customWidth="1"/>
    <col min="13569" max="13569" width="1.140625" style="44" customWidth="1"/>
    <col min="13570" max="13570" width="7.85546875" style="44" customWidth="1"/>
    <col min="13571" max="13571" width="0" style="44" hidden="1" customWidth="1"/>
    <col min="13572" max="13572" width="5.5703125" style="44" customWidth="1"/>
    <col min="13573" max="13573" width="2.140625" style="44" customWidth="1"/>
    <col min="13574" max="13807" width="22.5703125" style="44"/>
    <col min="13808" max="13808" width="3.42578125" style="44" customWidth="1"/>
    <col min="13809" max="13809" width="8.5703125" style="44" customWidth="1"/>
    <col min="13810" max="13810" width="13.42578125" style="44" customWidth="1"/>
    <col min="13811" max="13811" width="10.140625" style="44" customWidth="1"/>
    <col min="13812" max="13812" width="4" style="44" customWidth="1"/>
    <col min="13813" max="13813" width="10.140625" style="44" customWidth="1"/>
    <col min="13814" max="13814" width="12.42578125" style="44" customWidth="1"/>
    <col min="13815" max="13815" width="8.42578125" style="44" customWidth="1"/>
    <col min="13816" max="13816" width="13.5703125" style="44" customWidth="1"/>
    <col min="13817" max="13817" width="11.42578125" style="44" customWidth="1"/>
    <col min="13818" max="13818" width="2.140625" style="44" customWidth="1"/>
    <col min="13819" max="13820" width="13.5703125" style="44" customWidth="1"/>
    <col min="13821" max="13821" width="4.5703125" style="44" customWidth="1"/>
    <col min="13822" max="13822" width="5.42578125" style="44" customWidth="1"/>
    <col min="13823" max="13823" width="3.5703125" style="44" customWidth="1"/>
    <col min="13824" max="13824" width="4.5703125" style="44" customWidth="1"/>
    <col min="13825" max="13825" width="1.140625" style="44" customWidth="1"/>
    <col min="13826" max="13826" width="7.85546875" style="44" customWidth="1"/>
    <col min="13827" max="13827" width="0" style="44" hidden="1" customWidth="1"/>
    <col min="13828" max="13828" width="5.5703125" style="44" customWidth="1"/>
    <col min="13829" max="13829" width="2.140625" style="44" customWidth="1"/>
    <col min="13830" max="14063" width="22.5703125" style="44"/>
    <col min="14064" max="14064" width="3.42578125" style="44" customWidth="1"/>
    <col min="14065" max="14065" width="8.5703125" style="44" customWidth="1"/>
    <col min="14066" max="14066" width="13.42578125" style="44" customWidth="1"/>
    <col min="14067" max="14067" width="10.140625" style="44" customWidth="1"/>
    <col min="14068" max="14068" width="4" style="44" customWidth="1"/>
    <col min="14069" max="14069" width="10.140625" style="44" customWidth="1"/>
    <col min="14070" max="14070" width="12.42578125" style="44" customWidth="1"/>
    <col min="14071" max="14071" width="8.42578125" style="44" customWidth="1"/>
    <col min="14072" max="14072" width="13.5703125" style="44" customWidth="1"/>
    <col min="14073" max="14073" width="11.42578125" style="44" customWidth="1"/>
    <col min="14074" max="14074" width="2.140625" style="44" customWidth="1"/>
    <col min="14075" max="14076" width="13.5703125" style="44" customWidth="1"/>
    <col min="14077" max="14077" width="4.5703125" style="44" customWidth="1"/>
    <col min="14078" max="14078" width="5.42578125" style="44" customWidth="1"/>
    <col min="14079" max="14079" width="3.5703125" style="44" customWidth="1"/>
    <col min="14080" max="14080" width="4.5703125" style="44" customWidth="1"/>
    <col min="14081" max="14081" width="1.140625" style="44" customWidth="1"/>
    <col min="14082" max="14082" width="7.85546875" style="44" customWidth="1"/>
    <col min="14083" max="14083" width="0" style="44" hidden="1" customWidth="1"/>
    <col min="14084" max="14084" width="5.5703125" style="44" customWidth="1"/>
    <col min="14085" max="14085" width="2.140625" style="44" customWidth="1"/>
    <col min="14086" max="14319" width="22.5703125" style="44"/>
    <col min="14320" max="14320" width="3.42578125" style="44" customWidth="1"/>
    <col min="14321" max="14321" width="8.5703125" style="44" customWidth="1"/>
    <col min="14322" max="14322" width="13.42578125" style="44" customWidth="1"/>
    <col min="14323" max="14323" width="10.140625" style="44" customWidth="1"/>
    <col min="14324" max="14324" width="4" style="44" customWidth="1"/>
    <col min="14325" max="14325" width="10.140625" style="44" customWidth="1"/>
    <col min="14326" max="14326" width="12.42578125" style="44" customWidth="1"/>
    <col min="14327" max="14327" width="8.42578125" style="44" customWidth="1"/>
    <col min="14328" max="14328" width="13.5703125" style="44" customWidth="1"/>
    <col min="14329" max="14329" width="11.42578125" style="44" customWidth="1"/>
    <col min="14330" max="14330" width="2.140625" style="44" customWidth="1"/>
    <col min="14331" max="14332" width="13.5703125" style="44" customWidth="1"/>
    <col min="14333" max="14333" width="4.5703125" style="44" customWidth="1"/>
    <col min="14334" max="14334" width="5.42578125" style="44" customWidth="1"/>
    <col min="14335" max="14335" width="3.5703125" style="44" customWidth="1"/>
    <col min="14336" max="14336" width="4.5703125" style="44" customWidth="1"/>
    <col min="14337" max="14337" width="1.140625" style="44" customWidth="1"/>
    <col min="14338" max="14338" width="7.85546875" style="44" customWidth="1"/>
    <col min="14339" max="14339" width="0" style="44" hidden="1" customWidth="1"/>
    <col min="14340" max="14340" width="5.5703125" style="44" customWidth="1"/>
    <col min="14341" max="14341" width="2.140625" style="44" customWidth="1"/>
    <col min="14342" max="14575" width="22.5703125" style="44"/>
    <col min="14576" max="14576" width="3.42578125" style="44" customWidth="1"/>
    <col min="14577" max="14577" width="8.5703125" style="44" customWidth="1"/>
    <col min="14578" max="14578" width="13.42578125" style="44" customWidth="1"/>
    <col min="14579" max="14579" width="10.140625" style="44" customWidth="1"/>
    <col min="14580" max="14580" width="4" style="44" customWidth="1"/>
    <col min="14581" max="14581" width="10.140625" style="44" customWidth="1"/>
    <col min="14582" max="14582" width="12.42578125" style="44" customWidth="1"/>
    <col min="14583" max="14583" width="8.42578125" style="44" customWidth="1"/>
    <col min="14584" max="14584" width="13.5703125" style="44" customWidth="1"/>
    <col min="14585" max="14585" width="11.42578125" style="44" customWidth="1"/>
    <col min="14586" max="14586" width="2.140625" style="44" customWidth="1"/>
    <col min="14587" max="14588" width="13.5703125" style="44" customWidth="1"/>
    <col min="14589" max="14589" width="4.5703125" style="44" customWidth="1"/>
    <col min="14590" max="14590" width="5.42578125" style="44" customWidth="1"/>
    <col min="14591" max="14591" width="3.5703125" style="44" customWidth="1"/>
    <col min="14592" max="14592" width="4.5703125" style="44" customWidth="1"/>
    <col min="14593" max="14593" width="1.140625" style="44" customWidth="1"/>
    <col min="14594" max="14594" width="7.85546875" style="44" customWidth="1"/>
    <col min="14595" max="14595" width="0" style="44" hidden="1" customWidth="1"/>
    <col min="14596" max="14596" width="5.5703125" style="44" customWidth="1"/>
    <col min="14597" max="14597" width="2.140625" style="44" customWidth="1"/>
    <col min="14598" max="14831" width="22.5703125" style="44"/>
    <col min="14832" max="14832" width="3.42578125" style="44" customWidth="1"/>
    <col min="14833" max="14833" width="8.5703125" style="44" customWidth="1"/>
    <col min="14834" max="14834" width="13.42578125" style="44" customWidth="1"/>
    <col min="14835" max="14835" width="10.140625" style="44" customWidth="1"/>
    <col min="14836" max="14836" width="4" style="44" customWidth="1"/>
    <col min="14837" max="14837" width="10.140625" style="44" customWidth="1"/>
    <col min="14838" max="14838" width="12.42578125" style="44" customWidth="1"/>
    <col min="14839" max="14839" width="8.42578125" style="44" customWidth="1"/>
    <col min="14840" max="14840" width="13.5703125" style="44" customWidth="1"/>
    <col min="14841" max="14841" width="11.42578125" style="44" customWidth="1"/>
    <col min="14842" max="14842" width="2.140625" style="44" customWidth="1"/>
    <col min="14843" max="14844" width="13.5703125" style="44" customWidth="1"/>
    <col min="14845" max="14845" width="4.5703125" style="44" customWidth="1"/>
    <col min="14846" max="14846" width="5.42578125" style="44" customWidth="1"/>
    <col min="14847" max="14847" width="3.5703125" style="44" customWidth="1"/>
    <col min="14848" max="14848" width="4.5703125" style="44" customWidth="1"/>
    <col min="14849" max="14849" width="1.140625" style="44" customWidth="1"/>
    <col min="14850" max="14850" width="7.85546875" style="44" customWidth="1"/>
    <col min="14851" max="14851" width="0" style="44" hidden="1" customWidth="1"/>
    <col min="14852" max="14852" width="5.5703125" style="44" customWidth="1"/>
    <col min="14853" max="14853" width="2.140625" style="44" customWidth="1"/>
    <col min="14854" max="15087" width="22.5703125" style="44"/>
    <col min="15088" max="15088" width="3.42578125" style="44" customWidth="1"/>
    <col min="15089" max="15089" width="8.5703125" style="44" customWidth="1"/>
    <col min="15090" max="15090" width="13.42578125" style="44" customWidth="1"/>
    <col min="15091" max="15091" width="10.140625" style="44" customWidth="1"/>
    <col min="15092" max="15092" width="4" style="44" customWidth="1"/>
    <col min="15093" max="15093" width="10.140625" style="44" customWidth="1"/>
    <col min="15094" max="15094" width="12.42578125" style="44" customWidth="1"/>
    <col min="15095" max="15095" width="8.42578125" style="44" customWidth="1"/>
    <col min="15096" max="15096" width="13.5703125" style="44" customWidth="1"/>
    <col min="15097" max="15097" width="11.42578125" style="44" customWidth="1"/>
    <col min="15098" max="15098" width="2.140625" style="44" customWidth="1"/>
    <col min="15099" max="15100" width="13.5703125" style="44" customWidth="1"/>
    <col min="15101" max="15101" width="4.5703125" style="44" customWidth="1"/>
    <col min="15102" max="15102" width="5.42578125" style="44" customWidth="1"/>
    <col min="15103" max="15103" width="3.5703125" style="44" customWidth="1"/>
    <col min="15104" max="15104" width="4.5703125" style="44" customWidth="1"/>
    <col min="15105" max="15105" width="1.140625" style="44" customWidth="1"/>
    <col min="15106" max="15106" width="7.85546875" style="44" customWidth="1"/>
    <col min="15107" max="15107" width="0" style="44" hidden="1" customWidth="1"/>
    <col min="15108" max="15108" width="5.5703125" style="44" customWidth="1"/>
    <col min="15109" max="15109" width="2.140625" style="44" customWidth="1"/>
    <col min="15110" max="15343" width="22.5703125" style="44"/>
    <col min="15344" max="15344" width="3.42578125" style="44" customWidth="1"/>
    <col min="15345" max="15345" width="8.5703125" style="44" customWidth="1"/>
    <col min="15346" max="15346" width="13.42578125" style="44" customWidth="1"/>
    <col min="15347" max="15347" width="10.140625" style="44" customWidth="1"/>
    <col min="15348" max="15348" width="4" style="44" customWidth="1"/>
    <col min="15349" max="15349" width="10.140625" style="44" customWidth="1"/>
    <col min="15350" max="15350" width="12.42578125" style="44" customWidth="1"/>
    <col min="15351" max="15351" width="8.42578125" style="44" customWidth="1"/>
    <col min="15352" max="15352" width="13.5703125" style="44" customWidth="1"/>
    <col min="15353" max="15353" width="11.42578125" style="44" customWidth="1"/>
    <col min="15354" max="15354" width="2.140625" style="44" customWidth="1"/>
    <col min="15355" max="15356" width="13.5703125" style="44" customWidth="1"/>
    <col min="15357" max="15357" width="4.5703125" style="44" customWidth="1"/>
    <col min="15358" max="15358" width="5.42578125" style="44" customWidth="1"/>
    <col min="15359" max="15359" width="3.5703125" style="44" customWidth="1"/>
    <col min="15360" max="15360" width="4.5703125" style="44" customWidth="1"/>
    <col min="15361" max="15361" width="1.140625" style="44" customWidth="1"/>
    <col min="15362" max="15362" width="7.85546875" style="44" customWidth="1"/>
    <col min="15363" max="15363" width="0" style="44" hidden="1" customWidth="1"/>
    <col min="15364" max="15364" width="5.5703125" style="44" customWidth="1"/>
    <col min="15365" max="15365" width="2.140625" style="44" customWidth="1"/>
    <col min="15366" max="15599" width="22.5703125" style="44"/>
    <col min="15600" max="15600" width="3.42578125" style="44" customWidth="1"/>
    <col min="15601" max="15601" width="8.5703125" style="44" customWidth="1"/>
    <col min="15602" max="15602" width="13.42578125" style="44" customWidth="1"/>
    <col min="15603" max="15603" width="10.140625" style="44" customWidth="1"/>
    <col min="15604" max="15604" width="4" style="44" customWidth="1"/>
    <col min="15605" max="15605" width="10.140625" style="44" customWidth="1"/>
    <col min="15606" max="15606" width="12.42578125" style="44" customWidth="1"/>
    <col min="15607" max="15607" width="8.42578125" style="44" customWidth="1"/>
    <col min="15608" max="15608" width="13.5703125" style="44" customWidth="1"/>
    <col min="15609" max="15609" width="11.42578125" style="44" customWidth="1"/>
    <col min="15610" max="15610" width="2.140625" style="44" customWidth="1"/>
    <col min="15611" max="15612" width="13.5703125" style="44" customWidth="1"/>
    <col min="15613" max="15613" width="4.5703125" style="44" customWidth="1"/>
    <col min="15614" max="15614" width="5.42578125" style="44" customWidth="1"/>
    <col min="15615" max="15615" width="3.5703125" style="44" customWidth="1"/>
    <col min="15616" max="15616" width="4.5703125" style="44" customWidth="1"/>
    <col min="15617" max="15617" width="1.140625" style="44" customWidth="1"/>
    <col min="15618" max="15618" width="7.85546875" style="44" customWidth="1"/>
    <col min="15619" max="15619" width="0" style="44" hidden="1" customWidth="1"/>
    <col min="15620" max="15620" width="5.5703125" style="44" customWidth="1"/>
    <col min="15621" max="15621" width="2.140625" style="44" customWidth="1"/>
    <col min="15622" max="15855" width="22.5703125" style="44"/>
    <col min="15856" max="15856" width="3.42578125" style="44" customWidth="1"/>
    <col min="15857" max="15857" width="8.5703125" style="44" customWidth="1"/>
    <col min="15858" max="15858" width="13.42578125" style="44" customWidth="1"/>
    <col min="15859" max="15859" width="10.140625" style="44" customWidth="1"/>
    <col min="15860" max="15860" width="4" style="44" customWidth="1"/>
    <col min="15861" max="15861" width="10.140625" style="44" customWidth="1"/>
    <col min="15862" max="15862" width="12.42578125" style="44" customWidth="1"/>
    <col min="15863" max="15863" width="8.42578125" style="44" customWidth="1"/>
    <col min="15864" max="15864" width="13.5703125" style="44" customWidth="1"/>
    <col min="15865" max="15865" width="11.42578125" style="44" customWidth="1"/>
    <col min="15866" max="15866" width="2.140625" style="44" customWidth="1"/>
    <col min="15867" max="15868" width="13.5703125" style="44" customWidth="1"/>
    <col min="15869" max="15869" width="4.5703125" style="44" customWidth="1"/>
    <col min="15870" max="15870" width="5.42578125" style="44" customWidth="1"/>
    <col min="15871" max="15871" width="3.5703125" style="44" customWidth="1"/>
    <col min="15872" max="15872" width="4.5703125" style="44" customWidth="1"/>
    <col min="15873" max="15873" width="1.140625" style="44" customWidth="1"/>
    <col min="15874" max="15874" width="7.85546875" style="44" customWidth="1"/>
    <col min="15875" max="15875" width="0" style="44" hidden="1" customWidth="1"/>
    <col min="15876" max="15876" width="5.5703125" style="44" customWidth="1"/>
    <col min="15877" max="15877" width="2.140625" style="44" customWidth="1"/>
    <col min="15878" max="16111" width="22.5703125" style="44"/>
    <col min="16112" max="16112" width="3.42578125" style="44" customWidth="1"/>
    <col min="16113" max="16113" width="8.5703125" style="44" customWidth="1"/>
    <col min="16114" max="16114" width="13.42578125" style="44" customWidth="1"/>
    <col min="16115" max="16115" width="10.140625" style="44" customWidth="1"/>
    <col min="16116" max="16116" width="4" style="44" customWidth="1"/>
    <col min="16117" max="16117" width="10.140625" style="44" customWidth="1"/>
    <col min="16118" max="16118" width="12.42578125" style="44" customWidth="1"/>
    <col min="16119" max="16119" width="8.42578125" style="44" customWidth="1"/>
    <col min="16120" max="16120" width="13.5703125" style="44" customWidth="1"/>
    <col min="16121" max="16121" width="11.42578125" style="44" customWidth="1"/>
    <col min="16122" max="16122" width="2.140625" style="44" customWidth="1"/>
    <col min="16123" max="16124" width="13.5703125" style="44" customWidth="1"/>
    <col min="16125" max="16125" width="4.5703125" style="44" customWidth="1"/>
    <col min="16126" max="16126" width="5.42578125" style="44" customWidth="1"/>
    <col min="16127" max="16127" width="3.5703125" style="44" customWidth="1"/>
    <col min="16128" max="16128" width="4.5703125" style="44" customWidth="1"/>
    <col min="16129" max="16129" width="1.140625" style="44" customWidth="1"/>
    <col min="16130" max="16130" width="7.85546875" style="44" customWidth="1"/>
    <col min="16131" max="16131" width="0" style="44" hidden="1" customWidth="1"/>
    <col min="16132" max="16132" width="5.5703125" style="44" customWidth="1"/>
    <col min="16133" max="16133" width="2.140625" style="44" customWidth="1"/>
    <col min="16134" max="16384" width="22.5703125" style="44"/>
  </cols>
  <sheetData>
    <row r="1" spans="1:9" ht="4.5" customHeight="1" x14ac:dyDescent="0.2"/>
    <row r="2" spans="1:9" ht="47.45" customHeight="1" x14ac:dyDescent="0.2">
      <c r="A2" s="108" t="s">
        <v>298</v>
      </c>
      <c r="B2" s="108"/>
      <c r="C2" s="108"/>
      <c r="D2" s="108"/>
      <c r="E2" s="108"/>
      <c r="F2" s="108"/>
      <c r="G2" s="108"/>
      <c r="H2" s="108"/>
      <c r="I2" s="108"/>
    </row>
    <row r="3" spans="1:9" ht="18" x14ac:dyDescent="0.2">
      <c r="A3" s="4"/>
      <c r="B3" s="4"/>
      <c r="C3" s="4"/>
      <c r="D3" s="4"/>
      <c r="E3" s="4"/>
    </row>
    <row r="4" spans="1:9" ht="15" x14ac:dyDescent="0.2">
      <c r="A4" s="108" t="s">
        <v>14</v>
      </c>
      <c r="B4" s="142"/>
      <c r="C4" s="142"/>
      <c r="D4" s="142"/>
      <c r="E4" s="142"/>
      <c r="F4" s="142"/>
    </row>
    <row r="5" spans="1:9" ht="25.35" hidden="1" customHeight="1" x14ac:dyDescent="0.25">
      <c r="A5"/>
      <c r="B5" s="4"/>
      <c r="C5" s="5"/>
      <c r="D5" s="5"/>
      <c r="E5" s="5"/>
    </row>
    <row r="6" spans="1:9" ht="15" customHeight="1" x14ac:dyDescent="0.25">
      <c r="A6"/>
      <c r="B6" s="4"/>
      <c r="C6" s="5"/>
      <c r="D6" s="5"/>
      <c r="E6" s="5"/>
    </row>
    <row r="7" spans="1:9" ht="15.6" customHeight="1" x14ac:dyDescent="0.2">
      <c r="A7" s="108" t="s">
        <v>3</v>
      </c>
      <c r="B7" s="142"/>
      <c r="C7" s="142"/>
      <c r="D7" s="142"/>
      <c r="E7" s="142"/>
      <c r="F7" s="142"/>
    </row>
    <row r="8" spans="1:9" ht="18" x14ac:dyDescent="0.2">
      <c r="A8" s="4"/>
      <c r="B8" s="4"/>
      <c r="C8" s="5"/>
      <c r="D8" s="5"/>
      <c r="E8" s="5"/>
    </row>
    <row r="9" spans="1:9" ht="15.6" customHeight="1" x14ac:dyDescent="0.25">
      <c r="A9" s="108" t="s">
        <v>70</v>
      </c>
      <c r="B9" s="143"/>
      <c r="C9" s="143"/>
      <c r="D9" s="143"/>
      <c r="E9" s="143"/>
      <c r="F9" s="143"/>
    </row>
    <row r="10" spans="1:9" ht="24" customHeight="1" x14ac:dyDescent="0.2">
      <c r="A10" s="4"/>
      <c r="B10" s="4"/>
      <c r="C10" s="5"/>
      <c r="D10" s="5"/>
      <c r="E10" s="5"/>
    </row>
    <row r="11" spans="1:9" x14ac:dyDescent="0.2">
      <c r="A11" s="36"/>
      <c r="C11" s="37"/>
      <c r="D11" s="37"/>
      <c r="E11" s="37"/>
      <c r="F11" s="37"/>
    </row>
    <row r="12" spans="1:9" ht="38.450000000000003" customHeight="1" x14ac:dyDescent="0.2">
      <c r="A12" s="45" t="s">
        <v>15</v>
      </c>
      <c r="B12" s="45" t="s">
        <v>55</v>
      </c>
      <c r="C12" s="3" t="s">
        <v>295</v>
      </c>
      <c r="D12" s="3" t="s">
        <v>296</v>
      </c>
      <c r="E12" s="3" t="s">
        <v>288</v>
      </c>
      <c r="F12" s="3" t="s">
        <v>297</v>
      </c>
    </row>
    <row r="13" spans="1:9" ht="33.6" customHeight="1" x14ac:dyDescent="0.2">
      <c r="A13" s="140" t="s">
        <v>46</v>
      </c>
      <c r="B13" s="141"/>
      <c r="C13" s="103">
        <f>C14+C17+C20+C26+C31+C34+C37</f>
        <v>1999480</v>
      </c>
      <c r="D13" s="101">
        <f>D14+D17+D20+D26+D31+D34+D37</f>
        <v>47200</v>
      </c>
      <c r="E13" s="101">
        <f>D13/C13*100</f>
        <v>2.3606137595774901</v>
      </c>
      <c r="F13" s="101">
        <f>F14+F17+F20+F26+F31+F34+F37</f>
        <v>2046680</v>
      </c>
    </row>
    <row r="14" spans="1:9" ht="25.35" customHeight="1" x14ac:dyDescent="0.2">
      <c r="A14" s="63" t="s">
        <v>57</v>
      </c>
      <c r="B14" s="63" t="s">
        <v>56</v>
      </c>
      <c r="C14" s="65">
        <f t="shared" ref="C14:C15" si="0">C15</f>
        <v>344840</v>
      </c>
      <c r="D14" s="65">
        <f t="shared" ref="D14:F15" si="1">D15</f>
        <v>27200</v>
      </c>
      <c r="E14" s="65">
        <f t="shared" ref="E14:E82" si="2">D14/C14*100</f>
        <v>7.8877160422224799</v>
      </c>
      <c r="F14" s="65">
        <f t="shared" si="1"/>
        <v>372040</v>
      </c>
    </row>
    <row r="15" spans="1:9" ht="25.35" customHeight="1" x14ac:dyDescent="0.2">
      <c r="A15" s="66" t="s">
        <v>104</v>
      </c>
      <c r="B15" s="66" t="s">
        <v>6</v>
      </c>
      <c r="C15" s="64">
        <f t="shared" si="0"/>
        <v>344840</v>
      </c>
      <c r="D15" s="64">
        <f t="shared" si="1"/>
        <v>27200</v>
      </c>
      <c r="E15" s="64">
        <f t="shared" si="2"/>
        <v>7.8877160422224799</v>
      </c>
      <c r="F15" s="64">
        <f t="shared" si="1"/>
        <v>372040</v>
      </c>
    </row>
    <row r="16" spans="1:9" ht="25.35" customHeight="1" x14ac:dyDescent="0.2">
      <c r="A16" s="66">
        <v>67</v>
      </c>
      <c r="B16" s="66" t="s">
        <v>22</v>
      </c>
      <c r="C16" s="46">
        <v>344840</v>
      </c>
      <c r="D16" s="46">
        <v>27200</v>
      </c>
      <c r="E16" s="46">
        <f t="shared" si="2"/>
        <v>7.8877160422224799</v>
      </c>
      <c r="F16" s="46">
        <f>C16+D16</f>
        <v>372040</v>
      </c>
    </row>
    <row r="17" spans="1:6" ht="25.35" customHeight="1" x14ac:dyDescent="0.2">
      <c r="A17" s="63" t="s">
        <v>58</v>
      </c>
      <c r="B17" s="63" t="s">
        <v>59</v>
      </c>
      <c r="C17" s="65">
        <f t="shared" ref="C17:C18" si="3">C18</f>
        <v>86300</v>
      </c>
      <c r="D17" s="65">
        <f t="shared" ref="D17:F18" si="4">D18</f>
        <v>0</v>
      </c>
      <c r="E17" s="65">
        <f t="shared" si="2"/>
        <v>0</v>
      </c>
      <c r="F17" s="65">
        <f t="shared" si="4"/>
        <v>86300</v>
      </c>
    </row>
    <row r="18" spans="1:6" ht="25.35" customHeight="1" x14ac:dyDescent="0.2">
      <c r="A18" s="66" t="s">
        <v>104</v>
      </c>
      <c r="B18" s="66" t="s">
        <v>6</v>
      </c>
      <c r="C18" s="64">
        <f t="shared" si="3"/>
        <v>86300</v>
      </c>
      <c r="D18" s="64">
        <f t="shared" si="4"/>
        <v>0</v>
      </c>
      <c r="E18" s="64">
        <f t="shared" si="2"/>
        <v>0</v>
      </c>
      <c r="F18" s="64">
        <f t="shared" si="4"/>
        <v>86300</v>
      </c>
    </row>
    <row r="19" spans="1:6" ht="25.35" customHeight="1" x14ac:dyDescent="0.2">
      <c r="A19" s="66">
        <v>67</v>
      </c>
      <c r="B19" s="66" t="s">
        <v>22</v>
      </c>
      <c r="C19" s="46">
        <v>86300</v>
      </c>
      <c r="D19" s="46">
        <v>0</v>
      </c>
      <c r="E19" s="46">
        <f t="shared" si="2"/>
        <v>0</v>
      </c>
      <c r="F19" s="46">
        <f>C19+D19</f>
        <v>86300</v>
      </c>
    </row>
    <row r="20" spans="1:6" ht="25.35" customHeight="1" x14ac:dyDescent="0.2">
      <c r="A20" s="63" t="s">
        <v>61</v>
      </c>
      <c r="B20" s="63" t="s">
        <v>60</v>
      </c>
      <c r="C20" s="98">
        <f>C21+C24</f>
        <v>29000</v>
      </c>
      <c r="D20" s="98">
        <f>D21+D24</f>
        <v>6000</v>
      </c>
      <c r="E20" s="98">
        <f t="shared" si="2"/>
        <v>20.689655172413794</v>
      </c>
      <c r="F20" s="65">
        <f>F21+F24</f>
        <v>35000</v>
      </c>
    </row>
    <row r="21" spans="1:6" ht="25.35" customHeight="1" x14ac:dyDescent="0.2">
      <c r="A21" s="66" t="s">
        <v>104</v>
      </c>
      <c r="B21" s="66" t="s">
        <v>6</v>
      </c>
      <c r="C21" s="64">
        <f t="shared" ref="C21" si="5">C22+C23</f>
        <v>23000</v>
      </c>
      <c r="D21" s="99">
        <f t="shared" ref="D21" si="6">D22+D23</f>
        <v>0</v>
      </c>
      <c r="E21" s="99">
        <f t="shared" si="2"/>
        <v>0</v>
      </c>
      <c r="F21" s="64">
        <f t="shared" ref="F21" si="7">F22+F23</f>
        <v>23000</v>
      </c>
    </row>
    <row r="22" spans="1:6" ht="25.35" customHeight="1" x14ac:dyDescent="0.2">
      <c r="A22" s="66" t="s">
        <v>118</v>
      </c>
      <c r="B22" s="66" t="s">
        <v>47</v>
      </c>
      <c r="C22" s="46">
        <v>100</v>
      </c>
      <c r="D22" s="46"/>
      <c r="E22" s="46">
        <f t="shared" si="2"/>
        <v>0</v>
      </c>
      <c r="F22" s="46">
        <f t="shared" ref="F22:F23" si="8">C22+D22</f>
        <v>100</v>
      </c>
    </row>
    <row r="23" spans="1:6" ht="25.35" customHeight="1" x14ac:dyDescent="0.2">
      <c r="A23" s="66" t="s">
        <v>128</v>
      </c>
      <c r="B23" s="66" t="s">
        <v>49</v>
      </c>
      <c r="C23" s="46">
        <v>22900</v>
      </c>
      <c r="D23" s="46"/>
      <c r="E23" s="46">
        <f t="shared" si="2"/>
        <v>0</v>
      </c>
      <c r="F23" s="46">
        <f t="shared" si="8"/>
        <v>22900</v>
      </c>
    </row>
    <row r="24" spans="1:6" ht="25.35" customHeight="1" x14ac:dyDescent="0.2">
      <c r="A24" s="66">
        <v>9</v>
      </c>
      <c r="B24" s="66" t="s">
        <v>293</v>
      </c>
      <c r="C24" s="46">
        <f t="shared" ref="C24" si="9">C25</f>
        <v>6000</v>
      </c>
      <c r="D24" s="46">
        <f>D25</f>
        <v>6000</v>
      </c>
      <c r="E24" s="46">
        <f t="shared" ref="E24:E25" si="10">D24/C24*100</f>
        <v>100</v>
      </c>
      <c r="F24" s="46">
        <f t="shared" ref="F24:F25" si="11">C24+D24</f>
        <v>12000</v>
      </c>
    </row>
    <row r="25" spans="1:6" ht="25.35" customHeight="1" x14ac:dyDescent="0.2">
      <c r="A25" s="66">
        <v>92</v>
      </c>
      <c r="B25" s="66" t="s">
        <v>290</v>
      </c>
      <c r="C25" s="46">
        <v>6000</v>
      </c>
      <c r="D25" s="46">
        <v>6000</v>
      </c>
      <c r="E25" s="46">
        <f t="shared" si="10"/>
        <v>100</v>
      </c>
      <c r="F25" s="46">
        <f t="shared" si="11"/>
        <v>12000</v>
      </c>
    </row>
    <row r="26" spans="1:6" ht="25.35" customHeight="1" x14ac:dyDescent="0.2">
      <c r="A26" s="63" t="s">
        <v>62</v>
      </c>
      <c r="B26" s="63" t="s">
        <v>63</v>
      </c>
      <c r="C26" s="65">
        <f>C27+C29</f>
        <v>65000</v>
      </c>
      <c r="D26" s="65">
        <f>D27+D30</f>
        <v>14000</v>
      </c>
      <c r="E26" s="65">
        <f t="shared" si="2"/>
        <v>21.53846153846154</v>
      </c>
      <c r="F26" s="65">
        <f>F27+F29</f>
        <v>79000</v>
      </c>
    </row>
    <row r="27" spans="1:6" ht="25.35" customHeight="1" x14ac:dyDescent="0.2">
      <c r="A27" s="66" t="s">
        <v>104</v>
      </c>
      <c r="B27" s="66" t="s">
        <v>6</v>
      </c>
      <c r="C27" s="64">
        <f t="shared" ref="C26:F27" si="12">C28</f>
        <v>47000</v>
      </c>
      <c r="D27" s="64">
        <f t="shared" si="12"/>
        <v>0</v>
      </c>
      <c r="E27" s="64">
        <f t="shared" si="2"/>
        <v>0</v>
      </c>
      <c r="F27" s="64">
        <f t="shared" si="12"/>
        <v>47000</v>
      </c>
    </row>
    <row r="28" spans="1:6" ht="36" customHeight="1" x14ac:dyDescent="0.2">
      <c r="A28" s="66" t="s">
        <v>123</v>
      </c>
      <c r="B28" s="66" t="s">
        <v>48</v>
      </c>
      <c r="C28" s="64">
        <v>47000</v>
      </c>
      <c r="D28" s="67"/>
      <c r="E28" s="67">
        <f t="shared" si="2"/>
        <v>0</v>
      </c>
      <c r="F28" s="46">
        <f>C28+D28</f>
        <v>47000</v>
      </c>
    </row>
    <row r="29" spans="1:6" ht="36" customHeight="1" x14ac:dyDescent="0.2">
      <c r="A29" s="66">
        <v>9</v>
      </c>
      <c r="B29" s="66" t="s">
        <v>293</v>
      </c>
      <c r="C29" s="46">
        <f t="shared" ref="C29" si="13">C30</f>
        <v>18000</v>
      </c>
      <c r="D29" s="46"/>
      <c r="E29" s="46">
        <f t="shared" si="2"/>
        <v>0</v>
      </c>
      <c r="F29" s="46">
        <f>F30</f>
        <v>32000</v>
      </c>
    </row>
    <row r="30" spans="1:6" ht="36" customHeight="1" x14ac:dyDescent="0.2">
      <c r="A30" s="66">
        <v>92</v>
      </c>
      <c r="B30" s="66" t="s">
        <v>290</v>
      </c>
      <c r="C30" s="46">
        <v>18000</v>
      </c>
      <c r="D30" s="46">
        <v>14000</v>
      </c>
      <c r="E30" s="46">
        <f t="shared" si="2"/>
        <v>77.777777777777786</v>
      </c>
      <c r="F30" s="46">
        <f t="shared" ref="F30" si="14">C30+D30</f>
        <v>32000</v>
      </c>
    </row>
    <row r="31" spans="1:6" ht="25.35" customHeight="1" x14ac:dyDescent="0.2">
      <c r="A31" s="63" t="s">
        <v>64</v>
      </c>
      <c r="B31" s="63" t="s">
        <v>65</v>
      </c>
      <c r="C31" s="65">
        <f t="shared" ref="C31:F32" si="15">C32</f>
        <v>1433100</v>
      </c>
      <c r="D31" s="65">
        <f t="shared" si="15"/>
        <v>0</v>
      </c>
      <c r="E31" s="65">
        <f t="shared" si="2"/>
        <v>0</v>
      </c>
      <c r="F31" s="65">
        <f t="shared" si="15"/>
        <v>1433100</v>
      </c>
    </row>
    <row r="32" spans="1:6" ht="25.35" customHeight="1" x14ac:dyDescent="0.2">
      <c r="A32" s="66" t="s">
        <v>104</v>
      </c>
      <c r="B32" s="66" t="s">
        <v>6</v>
      </c>
      <c r="C32" s="64">
        <f t="shared" si="15"/>
        <v>1433100</v>
      </c>
      <c r="D32" s="64">
        <f t="shared" si="15"/>
        <v>0</v>
      </c>
      <c r="E32" s="64">
        <f t="shared" si="2"/>
        <v>0</v>
      </c>
      <c r="F32" s="64">
        <f t="shared" si="15"/>
        <v>1433100</v>
      </c>
    </row>
    <row r="33" spans="1:6" ht="25.35" customHeight="1" x14ac:dyDescent="0.2">
      <c r="A33" s="66" t="s">
        <v>105</v>
      </c>
      <c r="B33" s="66" t="s">
        <v>21</v>
      </c>
      <c r="C33" s="46">
        <v>1433100</v>
      </c>
      <c r="D33" s="46">
        <v>0</v>
      </c>
      <c r="E33" s="46">
        <f t="shared" si="2"/>
        <v>0</v>
      </c>
      <c r="F33" s="46">
        <f>C33+D33</f>
        <v>1433100</v>
      </c>
    </row>
    <row r="34" spans="1:6" ht="25.35" customHeight="1" x14ac:dyDescent="0.2">
      <c r="A34" s="63" t="s">
        <v>66</v>
      </c>
      <c r="B34" s="63" t="s">
        <v>67</v>
      </c>
      <c r="C34" s="65">
        <f>C35</f>
        <v>33240</v>
      </c>
      <c r="D34" s="65">
        <f>D35</f>
        <v>0</v>
      </c>
      <c r="E34" s="65">
        <f t="shared" si="2"/>
        <v>0</v>
      </c>
      <c r="F34" s="65">
        <f>F35</f>
        <v>33240</v>
      </c>
    </row>
    <row r="35" spans="1:6" ht="25.35" customHeight="1" x14ac:dyDescent="0.2">
      <c r="A35" s="66" t="s">
        <v>104</v>
      </c>
      <c r="B35" s="66" t="s">
        <v>6</v>
      </c>
      <c r="C35" s="64">
        <f t="shared" ref="C35" si="16">C36</f>
        <v>33240</v>
      </c>
      <c r="D35" s="64">
        <f t="shared" ref="D35:F35" si="17">D36</f>
        <v>0</v>
      </c>
      <c r="E35" s="64">
        <f t="shared" si="2"/>
        <v>0</v>
      </c>
      <c r="F35" s="64">
        <f t="shared" si="17"/>
        <v>33240</v>
      </c>
    </row>
    <row r="36" spans="1:6" ht="25.35" customHeight="1" x14ac:dyDescent="0.2">
      <c r="A36" s="66" t="s">
        <v>105</v>
      </c>
      <c r="B36" s="66" t="s">
        <v>21</v>
      </c>
      <c r="C36" s="46">
        <v>33240</v>
      </c>
      <c r="D36" s="46"/>
      <c r="E36" s="46">
        <f t="shared" si="2"/>
        <v>0</v>
      </c>
      <c r="F36" s="46">
        <f>C36+D36</f>
        <v>33240</v>
      </c>
    </row>
    <row r="37" spans="1:6" ht="25.35" customHeight="1" x14ac:dyDescent="0.2">
      <c r="A37" s="63" t="s">
        <v>69</v>
      </c>
      <c r="B37" s="63" t="s">
        <v>68</v>
      </c>
      <c r="C37" s="65">
        <f t="shared" ref="C37:F38" si="18">C38</f>
        <v>8000</v>
      </c>
      <c r="D37" s="65">
        <f t="shared" si="18"/>
        <v>0</v>
      </c>
      <c r="E37" s="65">
        <f t="shared" si="2"/>
        <v>0</v>
      </c>
      <c r="F37" s="65">
        <f t="shared" si="18"/>
        <v>8000</v>
      </c>
    </row>
    <row r="38" spans="1:6" ht="25.35" customHeight="1" x14ac:dyDescent="0.2">
      <c r="A38" s="66" t="s">
        <v>104</v>
      </c>
      <c r="B38" s="66" t="s">
        <v>6</v>
      </c>
      <c r="C38" s="64">
        <f t="shared" si="18"/>
        <v>8000</v>
      </c>
      <c r="D38" s="64">
        <f t="shared" si="18"/>
        <v>0</v>
      </c>
      <c r="E38" s="64">
        <f t="shared" si="2"/>
        <v>0</v>
      </c>
      <c r="F38" s="64">
        <f t="shared" si="18"/>
        <v>8000</v>
      </c>
    </row>
    <row r="39" spans="1:6" ht="30.75" customHeight="1" x14ac:dyDescent="0.2">
      <c r="A39" s="66" t="s">
        <v>128</v>
      </c>
      <c r="B39" s="66" t="s">
        <v>49</v>
      </c>
      <c r="C39" s="46">
        <v>8000</v>
      </c>
      <c r="D39" s="46"/>
      <c r="E39" s="46">
        <f t="shared" si="2"/>
        <v>0</v>
      </c>
      <c r="F39" s="46">
        <f>C39+D39</f>
        <v>8000</v>
      </c>
    </row>
    <row r="40" spans="1:6" ht="36.75" customHeight="1" x14ac:dyDescent="0.2">
      <c r="A40" s="140" t="s">
        <v>50</v>
      </c>
      <c r="B40" s="141"/>
      <c r="C40" s="101">
        <f t="shared" ref="C40:F40" si="19">C41+C50+C56+C63+C71+C80+C84</f>
        <v>1999480</v>
      </c>
      <c r="D40" s="101">
        <f t="shared" ref="D40" si="20">D41+D50+D56+D63+D71+D80+D84</f>
        <v>47200</v>
      </c>
      <c r="E40" s="101">
        <f t="shared" si="2"/>
        <v>2.3606137595774901</v>
      </c>
      <c r="F40" s="101">
        <f t="shared" si="19"/>
        <v>2046680</v>
      </c>
    </row>
    <row r="41" spans="1:6" ht="24.95" customHeight="1" x14ac:dyDescent="0.2">
      <c r="A41" s="63" t="s">
        <v>57</v>
      </c>
      <c r="B41" s="63" t="s">
        <v>56</v>
      </c>
      <c r="C41" s="65">
        <f t="shared" ref="C41" si="21">C42+C48</f>
        <v>344840</v>
      </c>
      <c r="D41" s="65">
        <f t="shared" ref="D41" si="22">D42+D48</f>
        <v>27200</v>
      </c>
      <c r="E41" s="65">
        <f t="shared" si="2"/>
        <v>7.8877160422224799</v>
      </c>
      <c r="F41" s="65">
        <f t="shared" ref="F41" si="23">F42+F48</f>
        <v>372040</v>
      </c>
    </row>
    <row r="42" spans="1:6" ht="24.95" customHeight="1" x14ac:dyDescent="0.2">
      <c r="A42" s="66" t="s">
        <v>142</v>
      </c>
      <c r="B42" s="66" t="s">
        <v>8</v>
      </c>
      <c r="C42" s="46">
        <f t="shared" ref="C42" si="24">SUM(C43:C47)</f>
        <v>343440</v>
      </c>
      <c r="D42" s="46">
        <f t="shared" ref="D42" si="25">SUM(D43:D47)</f>
        <v>27200</v>
      </c>
      <c r="E42" s="46">
        <f t="shared" si="2"/>
        <v>7.9198695550896812</v>
      </c>
      <c r="F42" s="46">
        <f t="shared" ref="F42" si="26">SUM(F43:F47)</f>
        <v>370640</v>
      </c>
    </row>
    <row r="43" spans="1:6" ht="24.95" customHeight="1" x14ac:dyDescent="0.2">
      <c r="A43" s="66" t="s">
        <v>143</v>
      </c>
      <c r="B43" s="66" t="s">
        <v>9</v>
      </c>
      <c r="C43" s="46">
        <v>217200</v>
      </c>
      <c r="D43" s="46">
        <v>14500</v>
      </c>
      <c r="E43" s="46">
        <f t="shared" si="2"/>
        <v>6.6758747697974217</v>
      </c>
      <c r="F43" s="46">
        <f t="shared" ref="F43:F47" si="27">C43+D43</f>
        <v>231700</v>
      </c>
    </row>
    <row r="44" spans="1:6" ht="24.95" customHeight="1" x14ac:dyDescent="0.2">
      <c r="A44" s="66" t="s">
        <v>161</v>
      </c>
      <c r="B44" s="66" t="s">
        <v>16</v>
      </c>
      <c r="C44" s="46">
        <v>92340</v>
      </c>
      <c r="D44" s="46">
        <v>5100</v>
      </c>
      <c r="E44" s="46">
        <f t="shared" si="2"/>
        <v>5.523066926575698</v>
      </c>
      <c r="F44" s="46">
        <f t="shared" si="27"/>
        <v>97440</v>
      </c>
    </row>
    <row r="45" spans="1:6" ht="24.95" customHeight="1" x14ac:dyDescent="0.2">
      <c r="A45" s="66" t="s">
        <v>221</v>
      </c>
      <c r="B45" s="66" t="s">
        <v>51</v>
      </c>
      <c r="C45" s="46">
        <v>0</v>
      </c>
      <c r="D45" s="46">
        <v>1000</v>
      </c>
      <c r="E45" s="46">
        <v>0</v>
      </c>
      <c r="F45" s="46">
        <f t="shared" si="27"/>
        <v>1000</v>
      </c>
    </row>
    <row r="46" spans="1:6" ht="24.95" customHeight="1" x14ac:dyDescent="0.2">
      <c r="A46" s="66" t="s">
        <v>230</v>
      </c>
      <c r="B46" s="66" t="s">
        <v>52</v>
      </c>
      <c r="C46" s="46">
        <v>33700</v>
      </c>
      <c r="D46" s="46">
        <v>6600</v>
      </c>
      <c r="E46" s="46">
        <f t="shared" si="2"/>
        <v>19.584569732937684</v>
      </c>
      <c r="F46" s="46">
        <f t="shared" si="27"/>
        <v>40300</v>
      </c>
    </row>
    <row r="47" spans="1:6" ht="24.95" customHeight="1" x14ac:dyDescent="0.2">
      <c r="A47" s="66" t="s">
        <v>237</v>
      </c>
      <c r="B47" s="66" t="s">
        <v>53</v>
      </c>
      <c r="C47" s="46">
        <v>200</v>
      </c>
      <c r="D47" s="46"/>
      <c r="E47" s="46">
        <f t="shared" si="2"/>
        <v>0</v>
      </c>
      <c r="F47" s="46">
        <f t="shared" si="27"/>
        <v>200</v>
      </c>
    </row>
    <row r="48" spans="1:6" ht="24.95" customHeight="1" x14ac:dyDescent="0.2">
      <c r="A48" s="66" t="s">
        <v>241</v>
      </c>
      <c r="B48" s="66" t="s">
        <v>10</v>
      </c>
      <c r="C48" s="46">
        <f t="shared" ref="C48" si="28">C49</f>
        <v>1400</v>
      </c>
      <c r="D48" s="46">
        <f t="shared" ref="D48:F48" si="29">D49</f>
        <v>0</v>
      </c>
      <c r="E48" s="46">
        <f t="shared" si="2"/>
        <v>0</v>
      </c>
      <c r="F48" s="46">
        <f t="shared" si="29"/>
        <v>1400</v>
      </c>
    </row>
    <row r="49" spans="1:6" ht="24.95" customHeight="1" x14ac:dyDescent="0.2">
      <c r="A49" s="66" t="s">
        <v>242</v>
      </c>
      <c r="B49" s="66" t="s">
        <v>23</v>
      </c>
      <c r="C49" s="46">
        <v>1400</v>
      </c>
      <c r="D49" s="46"/>
      <c r="E49" s="46">
        <f t="shared" si="2"/>
        <v>0</v>
      </c>
      <c r="F49" s="46">
        <f>C49+D49</f>
        <v>1400</v>
      </c>
    </row>
    <row r="50" spans="1:6" ht="24.95" customHeight="1" x14ac:dyDescent="0.2">
      <c r="A50" s="63" t="s">
        <v>58</v>
      </c>
      <c r="B50" s="63" t="s">
        <v>59</v>
      </c>
      <c r="C50" s="65">
        <f t="shared" ref="C50" si="30">C51+C54</f>
        <v>86300</v>
      </c>
      <c r="D50" s="65">
        <f t="shared" ref="D50" si="31">D51+D54</f>
        <v>0</v>
      </c>
      <c r="E50" s="65">
        <f t="shared" si="2"/>
        <v>0</v>
      </c>
      <c r="F50" s="65">
        <f t="shared" ref="F50" si="32">F51+F54</f>
        <v>86300</v>
      </c>
    </row>
    <row r="51" spans="1:6" ht="24.95" customHeight="1" x14ac:dyDescent="0.2">
      <c r="A51" s="66" t="s">
        <v>142</v>
      </c>
      <c r="B51" s="66" t="s">
        <v>8</v>
      </c>
      <c r="C51" s="46">
        <f t="shared" ref="C51" si="33">C52+C53</f>
        <v>76500</v>
      </c>
      <c r="D51" s="46">
        <f t="shared" ref="D51" si="34">D52+D53</f>
        <v>0</v>
      </c>
      <c r="E51" s="46">
        <f t="shared" si="2"/>
        <v>0</v>
      </c>
      <c r="F51" s="46">
        <f t="shared" ref="F51" si="35">F52+F53</f>
        <v>76500</v>
      </c>
    </row>
    <row r="52" spans="1:6" ht="24.95" customHeight="1" x14ac:dyDescent="0.2">
      <c r="A52" s="66" t="s">
        <v>161</v>
      </c>
      <c r="B52" s="66" t="s">
        <v>16</v>
      </c>
      <c r="C52" s="46">
        <v>75700</v>
      </c>
      <c r="D52" s="46">
        <v>0</v>
      </c>
      <c r="E52" s="46">
        <f t="shared" si="2"/>
        <v>0</v>
      </c>
      <c r="F52" s="46">
        <f t="shared" ref="F52:F53" si="36">C52+D52</f>
        <v>75700</v>
      </c>
    </row>
    <row r="53" spans="1:6" ht="24.95" customHeight="1" x14ac:dyDescent="0.2">
      <c r="A53" s="66" t="s">
        <v>221</v>
      </c>
      <c r="B53" s="66" t="s">
        <v>51</v>
      </c>
      <c r="C53" s="46">
        <v>800</v>
      </c>
      <c r="D53" s="46"/>
      <c r="E53" s="46">
        <f t="shared" si="2"/>
        <v>0</v>
      </c>
      <c r="F53" s="46">
        <f t="shared" si="36"/>
        <v>800</v>
      </c>
    </row>
    <row r="54" spans="1:6" ht="24.95" customHeight="1" x14ac:dyDescent="0.2">
      <c r="A54" s="66" t="s">
        <v>241</v>
      </c>
      <c r="B54" s="66" t="s">
        <v>10</v>
      </c>
      <c r="C54" s="46">
        <f t="shared" ref="C54" si="37">C55</f>
        <v>9800</v>
      </c>
      <c r="D54" s="46">
        <f t="shared" ref="D54:F54" si="38">D55</f>
        <v>0</v>
      </c>
      <c r="E54" s="46">
        <f t="shared" si="2"/>
        <v>0</v>
      </c>
      <c r="F54" s="46">
        <f t="shared" si="38"/>
        <v>9800</v>
      </c>
    </row>
    <row r="55" spans="1:6" ht="24.95" customHeight="1" x14ac:dyDescent="0.2">
      <c r="A55" s="66" t="s">
        <v>242</v>
      </c>
      <c r="B55" s="66" t="s">
        <v>23</v>
      </c>
      <c r="C55" s="46">
        <v>9800</v>
      </c>
      <c r="D55" s="46"/>
      <c r="E55" s="46">
        <f t="shared" si="2"/>
        <v>0</v>
      </c>
      <c r="F55" s="46">
        <f>C55+D55</f>
        <v>9800</v>
      </c>
    </row>
    <row r="56" spans="1:6" ht="24.95" customHeight="1" x14ac:dyDescent="0.2">
      <c r="A56" s="63" t="s">
        <v>61</v>
      </c>
      <c r="B56" s="63" t="s">
        <v>60</v>
      </c>
      <c r="C56" s="65">
        <f t="shared" ref="C56" si="39">C57+C61</f>
        <v>29000</v>
      </c>
      <c r="D56" s="65">
        <f t="shared" ref="D56" si="40">D57+D61</f>
        <v>6000</v>
      </c>
      <c r="E56" s="65">
        <f t="shared" si="2"/>
        <v>20.689655172413794</v>
      </c>
      <c r="F56" s="65">
        <f t="shared" ref="F56" si="41">F57+F61</f>
        <v>35000</v>
      </c>
    </row>
    <row r="57" spans="1:6" ht="24.95" customHeight="1" x14ac:dyDescent="0.2">
      <c r="A57" s="66" t="s">
        <v>142</v>
      </c>
      <c r="B57" s="66" t="s">
        <v>8</v>
      </c>
      <c r="C57" s="46">
        <f t="shared" ref="C57" si="42">C58+C59+C60</f>
        <v>20300</v>
      </c>
      <c r="D57" s="46">
        <f t="shared" ref="D57" si="43">D58+D59+D60</f>
        <v>5400</v>
      </c>
      <c r="E57" s="46">
        <f t="shared" si="2"/>
        <v>26.600985221674879</v>
      </c>
      <c r="F57" s="46">
        <f t="shared" ref="F57" si="44">F58+F59+F60</f>
        <v>25700</v>
      </c>
    </row>
    <row r="58" spans="1:6" ht="24.95" customHeight="1" x14ac:dyDescent="0.2">
      <c r="A58" s="66" t="s">
        <v>143</v>
      </c>
      <c r="B58" s="66" t="s">
        <v>9</v>
      </c>
      <c r="C58" s="46">
        <v>0</v>
      </c>
      <c r="D58" s="46"/>
      <c r="E58" s="46">
        <v>0</v>
      </c>
      <c r="F58" s="46">
        <f t="shared" ref="F58:F60" si="45">C58+D58</f>
        <v>0</v>
      </c>
    </row>
    <row r="59" spans="1:6" ht="24.95" customHeight="1" x14ac:dyDescent="0.2">
      <c r="A59" s="66" t="s">
        <v>161</v>
      </c>
      <c r="B59" s="66" t="s">
        <v>16</v>
      </c>
      <c r="C59" s="46">
        <v>19600</v>
      </c>
      <c r="D59" s="46">
        <v>5400</v>
      </c>
      <c r="E59" s="46">
        <f t="shared" si="2"/>
        <v>27.551020408163261</v>
      </c>
      <c r="F59" s="46">
        <f t="shared" si="45"/>
        <v>25000</v>
      </c>
    </row>
    <row r="60" spans="1:6" ht="24.95" customHeight="1" x14ac:dyDescent="0.2">
      <c r="A60" s="66" t="s">
        <v>221</v>
      </c>
      <c r="B60" s="66" t="s">
        <v>51</v>
      </c>
      <c r="C60" s="46">
        <v>700</v>
      </c>
      <c r="D60" s="46"/>
      <c r="E60" s="46">
        <f t="shared" si="2"/>
        <v>0</v>
      </c>
      <c r="F60" s="46">
        <f t="shared" si="45"/>
        <v>700</v>
      </c>
    </row>
    <row r="61" spans="1:6" ht="24.95" customHeight="1" x14ac:dyDescent="0.2">
      <c r="A61" s="66" t="s">
        <v>241</v>
      </c>
      <c r="B61" s="66" t="s">
        <v>10</v>
      </c>
      <c r="C61" s="46">
        <f t="shared" ref="C61" si="46">C62</f>
        <v>8700</v>
      </c>
      <c r="D61" s="46">
        <f t="shared" ref="D61:F61" si="47">D62</f>
        <v>600</v>
      </c>
      <c r="E61" s="46">
        <f t="shared" si="2"/>
        <v>6.8965517241379306</v>
      </c>
      <c r="F61" s="46">
        <f t="shared" si="47"/>
        <v>9300</v>
      </c>
    </row>
    <row r="62" spans="1:6" ht="24.95" customHeight="1" x14ac:dyDescent="0.2">
      <c r="A62" s="66" t="s">
        <v>242</v>
      </c>
      <c r="B62" s="66" t="s">
        <v>23</v>
      </c>
      <c r="C62" s="46">
        <v>8700</v>
      </c>
      <c r="D62" s="46">
        <v>600</v>
      </c>
      <c r="E62" s="46">
        <f t="shared" si="2"/>
        <v>6.8965517241379306</v>
      </c>
      <c r="F62" s="46">
        <f>C62+D62</f>
        <v>9300</v>
      </c>
    </row>
    <row r="63" spans="1:6" ht="24.95" customHeight="1" x14ac:dyDescent="0.2">
      <c r="A63" s="63" t="s">
        <v>62</v>
      </c>
      <c r="B63" s="63" t="s">
        <v>63</v>
      </c>
      <c r="C63" s="65">
        <f t="shared" ref="C63" si="48">C64+C69</f>
        <v>65000</v>
      </c>
      <c r="D63" s="65">
        <f t="shared" ref="D63" si="49">D64+D69</f>
        <v>14000</v>
      </c>
      <c r="E63" s="65">
        <f t="shared" si="2"/>
        <v>21.53846153846154</v>
      </c>
      <c r="F63" s="65">
        <f t="shared" ref="F63" si="50">F64+F69</f>
        <v>79000</v>
      </c>
    </row>
    <row r="64" spans="1:6" ht="24.95" customHeight="1" x14ac:dyDescent="0.2">
      <c r="A64" s="66" t="s">
        <v>142</v>
      </c>
      <c r="B64" s="66" t="s">
        <v>8</v>
      </c>
      <c r="C64" s="46">
        <f t="shared" ref="C64" si="51">SUM(C65:C68)</f>
        <v>62000</v>
      </c>
      <c r="D64" s="46">
        <f t="shared" ref="D64" si="52">SUM(D65:D68)</f>
        <v>14000</v>
      </c>
      <c r="E64" s="46">
        <f t="shared" si="2"/>
        <v>22.58064516129032</v>
      </c>
      <c r="F64" s="46">
        <f t="shared" ref="F64" si="53">SUM(F65:F68)</f>
        <v>76000</v>
      </c>
    </row>
    <row r="65" spans="1:6" ht="24.95" customHeight="1" x14ac:dyDescent="0.2">
      <c r="A65" s="66" t="s">
        <v>143</v>
      </c>
      <c r="B65" s="66" t="s">
        <v>9</v>
      </c>
      <c r="C65" s="46">
        <v>23300</v>
      </c>
      <c r="D65" s="46"/>
      <c r="E65" s="46">
        <f t="shared" si="2"/>
        <v>0</v>
      </c>
      <c r="F65" s="46">
        <f t="shared" ref="F65:F68" si="54">C65+D65</f>
        <v>23300</v>
      </c>
    </row>
    <row r="66" spans="1:6" ht="24.95" customHeight="1" x14ac:dyDescent="0.2">
      <c r="A66" s="66" t="s">
        <v>161</v>
      </c>
      <c r="B66" s="66" t="s">
        <v>16</v>
      </c>
      <c r="C66" s="46">
        <v>35200</v>
      </c>
      <c r="D66" s="46">
        <v>14000</v>
      </c>
      <c r="E66" s="46">
        <f t="shared" si="2"/>
        <v>39.772727272727273</v>
      </c>
      <c r="F66" s="46">
        <f t="shared" si="54"/>
        <v>49200</v>
      </c>
    </row>
    <row r="67" spans="1:6" ht="24.95" customHeight="1" x14ac:dyDescent="0.2">
      <c r="A67" s="66" t="s">
        <v>221</v>
      </c>
      <c r="B67" s="66" t="s">
        <v>51</v>
      </c>
      <c r="C67" s="46">
        <v>500</v>
      </c>
      <c r="D67" s="46"/>
      <c r="E67" s="46">
        <f t="shared" si="2"/>
        <v>0</v>
      </c>
      <c r="F67" s="46">
        <f t="shared" si="54"/>
        <v>500</v>
      </c>
    </row>
    <row r="68" spans="1:6" ht="24.95" customHeight="1" x14ac:dyDescent="0.2">
      <c r="A68" s="66" t="s">
        <v>230</v>
      </c>
      <c r="B68" s="66" t="s">
        <v>52</v>
      </c>
      <c r="C68" s="46">
        <v>3000</v>
      </c>
      <c r="D68" s="46"/>
      <c r="E68" s="46">
        <f t="shared" si="2"/>
        <v>0</v>
      </c>
      <c r="F68" s="46">
        <f t="shared" si="54"/>
        <v>3000</v>
      </c>
    </row>
    <row r="69" spans="1:6" ht="24.95" customHeight="1" x14ac:dyDescent="0.2">
      <c r="A69" s="66">
        <v>4</v>
      </c>
      <c r="B69" s="66" t="s">
        <v>10</v>
      </c>
      <c r="C69" s="64">
        <f>C70</f>
        <v>3000</v>
      </c>
      <c r="D69" s="64"/>
      <c r="E69" s="64">
        <f t="shared" si="2"/>
        <v>0</v>
      </c>
      <c r="F69" s="64">
        <f>F70</f>
        <v>3000</v>
      </c>
    </row>
    <row r="70" spans="1:6" ht="24.95" customHeight="1" x14ac:dyDescent="0.2">
      <c r="A70" s="66">
        <v>42</v>
      </c>
      <c r="B70" s="66" t="s">
        <v>23</v>
      </c>
      <c r="C70" s="46">
        <v>3000</v>
      </c>
      <c r="D70" s="46"/>
      <c r="E70" s="46">
        <f t="shared" si="2"/>
        <v>0</v>
      </c>
      <c r="F70" s="46">
        <f>C70+D70</f>
        <v>3000</v>
      </c>
    </row>
    <row r="71" spans="1:6" ht="24.95" customHeight="1" x14ac:dyDescent="0.2">
      <c r="A71" s="63" t="s">
        <v>64</v>
      </c>
      <c r="B71" s="63" t="s">
        <v>65</v>
      </c>
      <c r="C71" s="65">
        <f>C72+C78</f>
        <v>1433100</v>
      </c>
      <c r="D71" s="65">
        <f>D72+D78</f>
        <v>0</v>
      </c>
      <c r="E71" s="65">
        <f t="shared" si="2"/>
        <v>0</v>
      </c>
      <c r="F71" s="65">
        <f>F72+F78</f>
        <v>1433100</v>
      </c>
    </row>
    <row r="72" spans="1:6" ht="24.95" customHeight="1" x14ac:dyDescent="0.2">
      <c r="A72" s="66" t="s">
        <v>142</v>
      </c>
      <c r="B72" s="66" t="s">
        <v>8</v>
      </c>
      <c r="C72" s="46">
        <f t="shared" ref="C72" si="55">SUM(C73:C77)</f>
        <v>1422100</v>
      </c>
      <c r="D72" s="46">
        <f t="shared" ref="D72" si="56">SUM(D73:D77)</f>
        <v>0</v>
      </c>
      <c r="E72" s="46">
        <f t="shared" si="2"/>
        <v>0</v>
      </c>
      <c r="F72" s="46">
        <f t="shared" ref="F72" si="57">SUM(F73:F77)</f>
        <v>1422100</v>
      </c>
    </row>
    <row r="73" spans="1:6" ht="24.95" customHeight="1" x14ac:dyDescent="0.2">
      <c r="A73" s="66" t="s">
        <v>143</v>
      </c>
      <c r="B73" s="66" t="s">
        <v>9</v>
      </c>
      <c r="C73" s="46">
        <v>1283100</v>
      </c>
      <c r="D73" s="46"/>
      <c r="E73" s="46">
        <f t="shared" si="2"/>
        <v>0</v>
      </c>
      <c r="F73" s="46">
        <f t="shared" ref="F73:F77" si="58">C73+D73</f>
        <v>1283100</v>
      </c>
    </row>
    <row r="74" spans="1:6" ht="24.95" customHeight="1" x14ac:dyDescent="0.2">
      <c r="A74" s="66" t="s">
        <v>161</v>
      </c>
      <c r="B74" s="66" t="s">
        <v>16</v>
      </c>
      <c r="C74" s="46">
        <v>118200</v>
      </c>
      <c r="D74" s="46">
        <v>0</v>
      </c>
      <c r="E74" s="46">
        <f t="shared" si="2"/>
        <v>0</v>
      </c>
      <c r="F74" s="46">
        <f t="shared" si="58"/>
        <v>118200</v>
      </c>
    </row>
    <row r="75" spans="1:6" ht="24.95" customHeight="1" x14ac:dyDescent="0.2">
      <c r="A75" s="66" t="s">
        <v>221</v>
      </c>
      <c r="B75" s="66" t="s">
        <v>51</v>
      </c>
      <c r="C75" s="46">
        <v>0</v>
      </c>
      <c r="D75" s="46"/>
      <c r="E75" s="46">
        <v>0</v>
      </c>
      <c r="F75" s="46">
        <f t="shared" si="58"/>
        <v>0</v>
      </c>
    </row>
    <row r="76" spans="1:6" ht="24.95" customHeight="1" x14ac:dyDescent="0.2">
      <c r="A76" s="66" t="s">
        <v>230</v>
      </c>
      <c r="B76" s="66" t="s">
        <v>52</v>
      </c>
      <c r="C76" s="46">
        <v>20000</v>
      </c>
      <c r="D76" s="46"/>
      <c r="E76" s="46">
        <f t="shared" si="2"/>
        <v>0</v>
      </c>
      <c r="F76" s="46">
        <f t="shared" si="58"/>
        <v>20000</v>
      </c>
    </row>
    <row r="77" spans="1:6" ht="24.95" customHeight="1" x14ac:dyDescent="0.2">
      <c r="A77" s="66" t="s">
        <v>237</v>
      </c>
      <c r="B77" s="66" t="s">
        <v>53</v>
      </c>
      <c r="C77" s="46">
        <v>800</v>
      </c>
      <c r="D77" s="46"/>
      <c r="E77" s="46">
        <f t="shared" si="2"/>
        <v>0</v>
      </c>
      <c r="F77" s="46">
        <f t="shared" si="58"/>
        <v>800</v>
      </c>
    </row>
    <row r="78" spans="1:6" ht="24.95" customHeight="1" x14ac:dyDescent="0.2">
      <c r="A78" s="66" t="s">
        <v>241</v>
      </c>
      <c r="B78" s="66" t="s">
        <v>10</v>
      </c>
      <c r="C78" s="46">
        <f t="shared" ref="C78" si="59">C79</f>
        <v>11000</v>
      </c>
      <c r="D78" s="46">
        <f t="shared" ref="D78:F78" si="60">D79</f>
        <v>0</v>
      </c>
      <c r="E78" s="46">
        <f t="shared" si="2"/>
        <v>0</v>
      </c>
      <c r="F78" s="46">
        <f t="shared" si="60"/>
        <v>11000</v>
      </c>
    </row>
    <row r="79" spans="1:6" ht="24.95" customHeight="1" x14ac:dyDescent="0.2">
      <c r="A79" s="66" t="s">
        <v>242</v>
      </c>
      <c r="B79" s="66" t="s">
        <v>23</v>
      </c>
      <c r="C79" s="46">
        <v>11000</v>
      </c>
      <c r="D79" s="46"/>
      <c r="E79" s="46">
        <f t="shared" si="2"/>
        <v>0</v>
      </c>
      <c r="F79" s="46">
        <f>C79+D79</f>
        <v>11000</v>
      </c>
    </row>
    <row r="80" spans="1:6" ht="24.95" customHeight="1" x14ac:dyDescent="0.2">
      <c r="A80" s="63" t="s">
        <v>66</v>
      </c>
      <c r="B80" s="63" t="s">
        <v>67</v>
      </c>
      <c r="C80" s="65">
        <f t="shared" ref="C80" si="61">C81</f>
        <v>33240</v>
      </c>
      <c r="D80" s="65">
        <f t="shared" ref="D80:F80" si="62">D81</f>
        <v>0</v>
      </c>
      <c r="E80" s="65">
        <f t="shared" si="2"/>
        <v>0</v>
      </c>
      <c r="F80" s="65">
        <f t="shared" si="62"/>
        <v>33240</v>
      </c>
    </row>
    <row r="81" spans="1:6" ht="24.95" customHeight="1" x14ac:dyDescent="0.2">
      <c r="A81" s="66" t="s">
        <v>142</v>
      </c>
      <c r="B81" s="66" t="s">
        <v>8</v>
      </c>
      <c r="C81" s="46">
        <f t="shared" ref="C81" si="63">C82+C83</f>
        <v>33240</v>
      </c>
      <c r="D81" s="46">
        <f t="shared" ref="D81" si="64">D82+D83</f>
        <v>0</v>
      </c>
      <c r="E81" s="46">
        <f t="shared" si="2"/>
        <v>0</v>
      </c>
      <c r="F81" s="46">
        <f t="shared" ref="F81" si="65">F82+F83</f>
        <v>33240</v>
      </c>
    </row>
    <row r="82" spans="1:6" ht="24.95" customHeight="1" x14ac:dyDescent="0.2">
      <c r="A82" s="66" t="s">
        <v>143</v>
      </c>
      <c r="B82" s="66" t="s">
        <v>9</v>
      </c>
      <c r="C82" s="46">
        <v>31100</v>
      </c>
      <c r="D82" s="46"/>
      <c r="E82" s="46">
        <f t="shared" si="2"/>
        <v>0</v>
      </c>
      <c r="F82" s="46">
        <f t="shared" ref="F82:F83" si="66">C82+D82</f>
        <v>31100</v>
      </c>
    </row>
    <row r="83" spans="1:6" ht="24.95" customHeight="1" x14ac:dyDescent="0.2">
      <c r="A83" s="66" t="s">
        <v>161</v>
      </c>
      <c r="B83" s="66" t="s">
        <v>16</v>
      </c>
      <c r="C83" s="46">
        <v>2140</v>
      </c>
      <c r="D83" s="46"/>
      <c r="E83" s="46">
        <f t="shared" ref="E83:E89" si="67">D83/C83*100</f>
        <v>0</v>
      </c>
      <c r="F83" s="46">
        <f t="shared" si="66"/>
        <v>2140</v>
      </c>
    </row>
    <row r="84" spans="1:6" ht="24.95" customHeight="1" x14ac:dyDescent="0.2">
      <c r="A84" s="63" t="s">
        <v>69</v>
      </c>
      <c r="B84" s="63" t="s">
        <v>68</v>
      </c>
      <c r="C84" s="65">
        <f t="shared" ref="C84" si="68">C85+C88</f>
        <v>8000</v>
      </c>
      <c r="D84" s="65">
        <f t="shared" ref="D84" si="69">D85+D88</f>
        <v>0</v>
      </c>
      <c r="E84" s="65">
        <f t="shared" si="67"/>
        <v>0</v>
      </c>
      <c r="F84" s="65">
        <f t="shared" ref="F84" si="70">F85+F88</f>
        <v>8000</v>
      </c>
    </row>
    <row r="85" spans="1:6" ht="24.95" customHeight="1" x14ac:dyDescent="0.2">
      <c r="A85" s="66" t="s">
        <v>142</v>
      </c>
      <c r="B85" s="66" t="s">
        <v>8</v>
      </c>
      <c r="C85" s="46">
        <f>C86+C87</f>
        <v>4000</v>
      </c>
      <c r="D85" s="46">
        <f t="shared" ref="D85" si="71">D86+D87</f>
        <v>0</v>
      </c>
      <c r="E85" s="46">
        <f t="shared" si="67"/>
        <v>0</v>
      </c>
      <c r="F85" s="46">
        <f t="shared" ref="F85" si="72">F86+F87</f>
        <v>4000</v>
      </c>
    </row>
    <row r="86" spans="1:6" ht="24.95" customHeight="1" x14ac:dyDescent="0.2">
      <c r="A86" s="66" t="s">
        <v>161</v>
      </c>
      <c r="B86" s="66" t="s">
        <v>16</v>
      </c>
      <c r="C86" s="46">
        <v>2000</v>
      </c>
      <c r="D86" s="46"/>
      <c r="E86" s="46">
        <f t="shared" si="67"/>
        <v>0</v>
      </c>
      <c r="F86" s="46">
        <f t="shared" ref="F86:F87" si="73">C86+D86</f>
        <v>2000</v>
      </c>
    </row>
    <row r="87" spans="1:6" ht="24.95" customHeight="1" x14ac:dyDescent="0.2">
      <c r="A87" s="66" t="s">
        <v>230</v>
      </c>
      <c r="B87" s="66" t="s">
        <v>52</v>
      </c>
      <c r="C87" s="46">
        <v>2000</v>
      </c>
      <c r="D87" s="46"/>
      <c r="E87" s="46">
        <f t="shared" si="67"/>
        <v>0</v>
      </c>
      <c r="F87" s="46">
        <f t="shared" si="73"/>
        <v>2000</v>
      </c>
    </row>
    <row r="88" spans="1:6" ht="24.95" customHeight="1" x14ac:dyDescent="0.2">
      <c r="A88" s="66" t="s">
        <v>241</v>
      </c>
      <c r="B88" s="66" t="s">
        <v>10</v>
      </c>
      <c r="C88" s="46">
        <f t="shared" ref="C88" si="74">C89</f>
        <v>4000</v>
      </c>
      <c r="D88" s="46">
        <f t="shared" ref="D88:F88" si="75">D89</f>
        <v>0</v>
      </c>
      <c r="E88" s="46">
        <f t="shared" si="67"/>
        <v>0</v>
      </c>
      <c r="F88" s="46">
        <f t="shared" si="75"/>
        <v>4000</v>
      </c>
    </row>
    <row r="89" spans="1:6" ht="24.95" customHeight="1" x14ac:dyDescent="0.2">
      <c r="A89" s="66" t="s">
        <v>242</v>
      </c>
      <c r="B89" s="66" t="s">
        <v>23</v>
      </c>
      <c r="C89" s="46">
        <v>4000</v>
      </c>
      <c r="D89" s="46"/>
      <c r="E89" s="46">
        <f t="shared" si="67"/>
        <v>0</v>
      </c>
      <c r="F89" s="46">
        <f>C89+D89</f>
        <v>4000</v>
      </c>
    </row>
  </sheetData>
  <mergeCells count="6">
    <mergeCell ref="A2:I2"/>
    <mergeCell ref="A40:B40"/>
    <mergeCell ref="A4:F4"/>
    <mergeCell ref="A7:F7"/>
    <mergeCell ref="A9:F9"/>
    <mergeCell ref="A13:B13"/>
  </mergeCells>
  <pageMargins left="0.7" right="0.7" top="0.75" bottom="0.75" header="0.3" footer="0.3"/>
  <pageSetup paperSize="9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0"/>
  <sheetViews>
    <sheetView workbookViewId="0">
      <selection activeCell="D10" sqref="D10"/>
    </sheetView>
  </sheetViews>
  <sheetFormatPr defaultRowHeight="15" x14ac:dyDescent="0.25"/>
  <cols>
    <col min="1" max="1" width="12.140625" customWidth="1"/>
    <col min="2" max="2" width="37.5703125" customWidth="1"/>
    <col min="3" max="3" width="25.42578125" customWidth="1"/>
    <col min="4" max="4" width="25.42578125" style="96" customWidth="1"/>
    <col min="5" max="6" width="25.42578125" customWidth="1"/>
  </cols>
  <sheetData>
    <row r="1" spans="1:10" ht="42" customHeight="1" x14ac:dyDescent="0.25">
      <c r="B1" s="108" t="s">
        <v>298</v>
      </c>
      <c r="C1" s="108"/>
      <c r="D1" s="108"/>
      <c r="E1" s="108"/>
      <c r="F1" s="108"/>
      <c r="G1" s="108"/>
      <c r="H1" s="108"/>
      <c r="I1" s="108"/>
      <c r="J1" s="108"/>
    </row>
    <row r="2" spans="1:10" ht="18" customHeight="1" x14ac:dyDescent="0.25">
      <c r="B2" s="4"/>
      <c r="C2" s="4"/>
      <c r="D2" s="4"/>
      <c r="E2" s="4"/>
      <c r="F2" s="4"/>
    </row>
    <row r="3" spans="1:10" x14ac:dyDescent="0.25">
      <c r="B3" s="108" t="s">
        <v>14</v>
      </c>
      <c r="C3" s="142"/>
      <c r="D3" s="142"/>
      <c r="E3" s="142"/>
      <c r="F3" s="142"/>
    </row>
    <row r="4" spans="1:10" ht="18" x14ac:dyDescent="0.25">
      <c r="C4" s="4"/>
      <c r="D4" s="4"/>
      <c r="E4" s="5"/>
      <c r="F4" s="5"/>
    </row>
    <row r="5" spans="1:10" x14ac:dyDescent="0.25">
      <c r="B5" s="108" t="s">
        <v>3</v>
      </c>
      <c r="C5" s="142"/>
      <c r="D5" s="142"/>
      <c r="E5" s="142"/>
      <c r="F5" s="142"/>
    </row>
    <row r="6" spans="1:10" ht="15.75" x14ac:dyDescent="0.25">
      <c r="B6" s="23"/>
      <c r="C6" s="47"/>
      <c r="D6" s="95"/>
      <c r="E6" s="47"/>
      <c r="F6" s="47"/>
    </row>
    <row r="7" spans="1:10" ht="15.75" x14ac:dyDescent="0.25">
      <c r="B7" s="108" t="s">
        <v>11</v>
      </c>
      <c r="C7" s="144"/>
      <c r="D7" s="144"/>
      <c r="E7" s="144"/>
      <c r="F7" s="144"/>
    </row>
    <row r="8" spans="1:10" ht="18" x14ac:dyDescent="0.25">
      <c r="B8" s="4"/>
      <c r="C8" s="4"/>
      <c r="D8" s="4"/>
      <c r="E8" s="5"/>
      <c r="F8" s="5"/>
    </row>
    <row r="9" spans="1:10" ht="41.45" customHeight="1" x14ac:dyDescent="0.25">
      <c r="A9" s="21" t="s">
        <v>15</v>
      </c>
      <c r="B9" s="21" t="s">
        <v>7</v>
      </c>
      <c r="C9" s="3" t="s">
        <v>295</v>
      </c>
      <c r="D9" s="3" t="s">
        <v>296</v>
      </c>
      <c r="E9" s="3" t="s">
        <v>288</v>
      </c>
      <c r="F9" s="3" t="s">
        <v>297</v>
      </c>
    </row>
    <row r="10" spans="1:10" ht="30" customHeight="1" x14ac:dyDescent="0.25">
      <c r="A10" s="134" t="s">
        <v>50</v>
      </c>
      <c r="B10" s="139"/>
      <c r="C10" s="68">
        <f t="shared" ref="C10:C11" si="0">C11</f>
        <v>1999480</v>
      </c>
      <c r="D10" s="68">
        <f t="shared" ref="D10:D11" si="1">D11</f>
        <v>47200</v>
      </c>
      <c r="E10" s="68">
        <f>D10/C10*100</f>
        <v>2.3606137595774901</v>
      </c>
      <c r="F10" s="68">
        <f t="shared" ref="F10:F11" si="2">F11</f>
        <v>2046680</v>
      </c>
    </row>
    <row r="11" spans="1:10" ht="30" customHeight="1" x14ac:dyDescent="0.25">
      <c r="A11" s="56" t="s">
        <v>71</v>
      </c>
      <c r="B11" s="56" t="s">
        <v>72</v>
      </c>
      <c r="C11" s="58">
        <f t="shared" si="0"/>
        <v>1999480</v>
      </c>
      <c r="D11" s="58">
        <f t="shared" si="1"/>
        <v>47200</v>
      </c>
      <c r="E11" s="100">
        <f t="shared" ref="E11:E15" si="3">D11/C11*100</f>
        <v>2.3606137595774901</v>
      </c>
      <c r="F11" s="58">
        <f t="shared" si="2"/>
        <v>2046680</v>
      </c>
    </row>
    <row r="12" spans="1:10" ht="30" customHeight="1" x14ac:dyDescent="0.25">
      <c r="A12" s="56" t="s">
        <v>73</v>
      </c>
      <c r="B12" s="56" t="s">
        <v>74</v>
      </c>
      <c r="C12" s="58">
        <f t="shared" ref="C12" si="4">C13+C19</f>
        <v>1999480</v>
      </c>
      <c r="D12" s="58">
        <f t="shared" ref="D12" si="5">D13+D19</f>
        <v>47200</v>
      </c>
      <c r="E12" s="100">
        <f t="shared" si="3"/>
        <v>2.3606137595774901</v>
      </c>
      <c r="F12" s="58">
        <f t="shared" ref="F12" si="6">F13+F19</f>
        <v>2046680</v>
      </c>
    </row>
    <row r="13" spans="1:10" ht="30" customHeight="1" x14ac:dyDescent="0.25">
      <c r="A13" s="56" t="s">
        <v>142</v>
      </c>
      <c r="B13" s="56" t="s">
        <v>8</v>
      </c>
      <c r="C13" s="58">
        <f t="shared" ref="C13" si="7">SUM(C14:C18)</f>
        <v>1961580</v>
      </c>
      <c r="D13" s="58">
        <f t="shared" ref="D13" si="8">SUM(D14:D18)</f>
        <v>46600</v>
      </c>
      <c r="E13" s="100">
        <f t="shared" si="3"/>
        <v>2.3756359669246221</v>
      </c>
      <c r="F13" s="58">
        <f t="shared" ref="F13" si="9">SUM(F14:F18)</f>
        <v>2008180</v>
      </c>
    </row>
    <row r="14" spans="1:10" ht="30" customHeight="1" x14ac:dyDescent="0.25">
      <c r="A14" s="56" t="s">
        <v>143</v>
      </c>
      <c r="B14" s="56" t="s">
        <v>9</v>
      </c>
      <c r="C14" s="58">
        <v>1554700</v>
      </c>
      <c r="D14" s="58">
        <v>14500</v>
      </c>
      <c r="E14" s="100">
        <f t="shared" si="3"/>
        <v>0.9326558178426706</v>
      </c>
      <c r="F14" s="58">
        <f>C14+D14</f>
        <v>1569200</v>
      </c>
    </row>
    <row r="15" spans="1:10" ht="30" customHeight="1" x14ac:dyDescent="0.25">
      <c r="A15" s="56" t="s">
        <v>161</v>
      </c>
      <c r="B15" s="56" t="s">
        <v>16</v>
      </c>
      <c r="C15" s="58">
        <v>345180</v>
      </c>
      <c r="D15" s="58">
        <v>24500</v>
      </c>
      <c r="E15" s="100">
        <f t="shared" si="3"/>
        <v>7.0977461034822413</v>
      </c>
      <c r="F15" s="58">
        <f t="shared" ref="F15:F18" si="10">C15+D15</f>
        <v>369680</v>
      </c>
    </row>
    <row r="16" spans="1:10" ht="30" customHeight="1" x14ac:dyDescent="0.25">
      <c r="A16" s="56" t="s">
        <v>221</v>
      </c>
      <c r="B16" s="56" t="s">
        <v>51</v>
      </c>
      <c r="C16" s="58">
        <v>2000</v>
      </c>
      <c r="D16" s="58">
        <v>1000</v>
      </c>
      <c r="E16" s="100"/>
      <c r="F16" s="58">
        <f t="shared" si="10"/>
        <v>3000</v>
      </c>
    </row>
    <row r="17" spans="1:6" ht="30" customHeight="1" x14ac:dyDescent="0.25">
      <c r="A17" s="56" t="s">
        <v>230</v>
      </c>
      <c r="B17" s="56" t="s">
        <v>52</v>
      </c>
      <c r="C17" s="58">
        <v>58700</v>
      </c>
      <c r="D17" s="58">
        <v>6600</v>
      </c>
      <c r="E17" s="100"/>
      <c r="F17" s="58">
        <f t="shared" si="10"/>
        <v>65300</v>
      </c>
    </row>
    <row r="18" spans="1:6" ht="30" customHeight="1" x14ac:dyDescent="0.25">
      <c r="A18" s="56" t="s">
        <v>237</v>
      </c>
      <c r="B18" s="56" t="s">
        <v>53</v>
      </c>
      <c r="C18" s="58">
        <v>1000</v>
      </c>
      <c r="D18" s="58"/>
      <c r="E18" s="100"/>
      <c r="F18" s="58">
        <f t="shared" si="10"/>
        <v>1000</v>
      </c>
    </row>
    <row r="19" spans="1:6" ht="30" customHeight="1" x14ac:dyDescent="0.25">
      <c r="A19" s="56" t="s">
        <v>241</v>
      </c>
      <c r="B19" s="56" t="s">
        <v>10</v>
      </c>
      <c r="C19" s="58">
        <f t="shared" ref="C19" si="11">C20</f>
        <v>37900</v>
      </c>
      <c r="D19" s="58">
        <f>D20</f>
        <v>600</v>
      </c>
      <c r="E19" s="100"/>
      <c r="F19" s="58">
        <f t="shared" ref="F19" si="12">F20</f>
        <v>38500</v>
      </c>
    </row>
    <row r="20" spans="1:6" ht="30" customHeight="1" x14ac:dyDescent="0.25">
      <c r="A20" s="56" t="s">
        <v>242</v>
      </c>
      <c r="B20" s="56" t="s">
        <v>23</v>
      </c>
      <c r="C20" s="58">
        <v>37900</v>
      </c>
      <c r="D20" s="58">
        <v>600</v>
      </c>
      <c r="E20" s="100"/>
      <c r="F20" s="58">
        <f>C20+D20</f>
        <v>38500</v>
      </c>
    </row>
  </sheetData>
  <mergeCells count="5">
    <mergeCell ref="B7:F7"/>
    <mergeCell ref="B3:F3"/>
    <mergeCell ref="B5:F5"/>
    <mergeCell ref="A10:B10"/>
    <mergeCell ref="B1:J1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3"/>
  <sheetViews>
    <sheetView workbookViewId="0">
      <selection activeCell="G8" sqref="G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4" width="25.42578125" customWidth="1"/>
    <col min="5" max="5" width="25.42578125" style="96" customWidth="1"/>
    <col min="6" max="7" width="25.42578125" customWidth="1"/>
  </cols>
  <sheetData>
    <row r="1" spans="1:9" ht="42" customHeight="1" x14ac:dyDescent="0.25">
      <c r="A1" s="108" t="s">
        <v>298</v>
      </c>
      <c r="B1" s="108"/>
      <c r="C1" s="108"/>
      <c r="D1" s="108"/>
      <c r="E1" s="108"/>
      <c r="F1" s="108"/>
      <c r="G1" s="108"/>
      <c r="H1" s="108"/>
      <c r="I1" s="108"/>
    </row>
    <row r="2" spans="1:9" ht="18" customHeight="1" x14ac:dyDescent="0.25">
      <c r="A2" s="4"/>
      <c r="B2" s="4"/>
      <c r="C2" s="4"/>
      <c r="D2" s="4"/>
      <c r="E2" s="4"/>
      <c r="F2" s="4"/>
      <c r="G2" s="4"/>
    </row>
    <row r="3" spans="1:9" ht="15.75" customHeight="1" x14ac:dyDescent="0.25">
      <c r="A3" s="108" t="s">
        <v>14</v>
      </c>
      <c r="B3" s="108"/>
      <c r="C3" s="108"/>
      <c r="D3" s="108"/>
      <c r="E3" s="108"/>
      <c r="F3" s="108"/>
      <c r="G3" s="108"/>
    </row>
    <row r="4" spans="1:9" ht="18" x14ac:dyDescent="0.25">
      <c r="A4" s="4"/>
      <c r="B4" s="4"/>
      <c r="C4" s="4"/>
      <c r="D4" s="4"/>
      <c r="E4" s="4"/>
      <c r="F4" s="5"/>
      <c r="G4" s="5"/>
    </row>
    <row r="5" spans="1:9" ht="18" customHeight="1" x14ac:dyDescent="0.25">
      <c r="A5" s="108" t="s">
        <v>33</v>
      </c>
      <c r="B5" s="108"/>
      <c r="C5" s="108"/>
      <c r="D5" s="108"/>
      <c r="E5" s="108"/>
      <c r="F5" s="108"/>
      <c r="G5" s="108"/>
    </row>
    <row r="6" spans="1:9" ht="18" x14ac:dyDescent="0.25">
      <c r="A6" s="4"/>
      <c r="B6" s="4"/>
      <c r="C6" s="4"/>
      <c r="D6" s="4"/>
      <c r="E6" s="4"/>
      <c r="F6" s="5"/>
      <c r="G6" s="5"/>
    </row>
    <row r="7" spans="1:9" ht="39" customHeight="1" x14ac:dyDescent="0.25">
      <c r="A7" s="21" t="s">
        <v>4</v>
      </c>
      <c r="B7" s="22" t="s">
        <v>5</v>
      </c>
      <c r="C7" s="22" t="s">
        <v>24</v>
      </c>
      <c r="D7" s="3" t="s">
        <v>295</v>
      </c>
      <c r="E7" s="3" t="s">
        <v>296</v>
      </c>
      <c r="F7" s="3" t="s">
        <v>288</v>
      </c>
      <c r="G7" s="3" t="s">
        <v>297</v>
      </c>
    </row>
    <row r="8" spans="1:9" ht="31.35" customHeight="1" x14ac:dyDescent="0.25">
      <c r="A8" s="48"/>
      <c r="B8" s="48"/>
      <c r="C8" s="48" t="s">
        <v>35</v>
      </c>
      <c r="D8" s="49">
        <v>0</v>
      </c>
      <c r="E8" s="49">
        <v>0</v>
      </c>
      <c r="F8" s="49">
        <v>0</v>
      </c>
      <c r="G8" s="49">
        <v>0</v>
      </c>
    </row>
    <row r="9" spans="1:9" ht="25.5" x14ac:dyDescent="0.25">
      <c r="A9" s="8">
        <v>8</v>
      </c>
      <c r="B9" s="8"/>
      <c r="C9" s="8" t="s">
        <v>12</v>
      </c>
      <c r="D9" s="51">
        <v>0</v>
      </c>
      <c r="E9" s="49">
        <v>0</v>
      </c>
      <c r="F9" s="51">
        <v>0</v>
      </c>
      <c r="G9" s="51">
        <v>0</v>
      </c>
    </row>
    <row r="10" spans="1:9" x14ac:dyDescent="0.25">
      <c r="A10" s="8"/>
      <c r="B10" s="10">
        <v>84</v>
      </c>
      <c r="C10" s="10" t="s">
        <v>17</v>
      </c>
      <c r="D10" s="51">
        <v>0</v>
      </c>
      <c r="E10" s="49">
        <v>0</v>
      </c>
      <c r="F10" s="51">
        <v>0</v>
      </c>
      <c r="G10" s="51">
        <v>0</v>
      </c>
    </row>
    <row r="11" spans="1:9" ht="30.6" customHeight="1" x14ac:dyDescent="0.25">
      <c r="A11" s="48"/>
      <c r="B11" s="48"/>
      <c r="C11" s="48" t="s">
        <v>36</v>
      </c>
      <c r="D11" s="49">
        <v>0</v>
      </c>
      <c r="E11" s="49">
        <v>0</v>
      </c>
      <c r="F11" s="49">
        <v>0</v>
      </c>
      <c r="G11" s="49">
        <v>0</v>
      </c>
    </row>
    <row r="12" spans="1:9" ht="25.5" x14ac:dyDescent="0.25">
      <c r="A12" s="9">
        <v>5</v>
      </c>
      <c r="B12" s="9"/>
      <c r="C12" s="14" t="s">
        <v>13</v>
      </c>
      <c r="D12" s="51">
        <v>0</v>
      </c>
      <c r="E12" s="49">
        <v>0</v>
      </c>
      <c r="F12" s="51">
        <v>0</v>
      </c>
      <c r="G12" s="51">
        <v>0</v>
      </c>
    </row>
    <row r="13" spans="1:9" ht="25.5" x14ac:dyDescent="0.25">
      <c r="A13" s="10"/>
      <c r="B13" s="10">
        <v>54</v>
      </c>
      <c r="C13" s="15" t="s">
        <v>18</v>
      </c>
      <c r="D13" s="51">
        <v>0</v>
      </c>
      <c r="E13" s="49">
        <v>0</v>
      </c>
      <c r="F13" s="51">
        <v>0</v>
      </c>
      <c r="G13" s="52">
        <v>0</v>
      </c>
    </row>
  </sheetData>
  <mergeCells count="3">
    <mergeCell ref="A3:G3"/>
    <mergeCell ref="A5:G5"/>
    <mergeCell ref="A1:I1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8"/>
  <sheetViews>
    <sheetView workbookViewId="0">
      <selection activeCell="E8" sqref="E8"/>
    </sheetView>
  </sheetViews>
  <sheetFormatPr defaultRowHeight="15" x14ac:dyDescent="0.25"/>
  <cols>
    <col min="1" max="2" width="25.42578125" customWidth="1"/>
    <col min="3" max="3" width="25.42578125" style="96" customWidth="1"/>
    <col min="4" max="5" width="25.42578125" customWidth="1"/>
  </cols>
  <sheetData>
    <row r="1" spans="1:9" ht="42" customHeight="1" x14ac:dyDescent="0.25">
      <c r="A1" s="108" t="s">
        <v>298</v>
      </c>
      <c r="B1" s="108"/>
      <c r="C1" s="108"/>
      <c r="D1" s="108"/>
      <c r="E1" s="108"/>
      <c r="F1" s="108"/>
      <c r="G1" s="108"/>
      <c r="H1" s="108"/>
      <c r="I1" s="108"/>
    </row>
    <row r="2" spans="1:9" ht="18" customHeight="1" x14ac:dyDescent="0.25">
      <c r="A2" s="4"/>
      <c r="B2" s="4"/>
      <c r="C2" s="4"/>
      <c r="D2" s="4"/>
      <c r="E2" s="4"/>
    </row>
    <row r="3" spans="1:9" ht="15.75" customHeight="1" x14ac:dyDescent="0.25">
      <c r="A3" s="108" t="s">
        <v>14</v>
      </c>
      <c r="B3" s="108"/>
      <c r="C3" s="108"/>
      <c r="D3" s="108"/>
      <c r="E3" s="108"/>
    </row>
    <row r="4" spans="1:9" ht="18" x14ac:dyDescent="0.25">
      <c r="A4" s="4"/>
      <c r="B4" s="4"/>
      <c r="C4" s="4"/>
      <c r="D4" s="5"/>
      <c r="E4" s="5"/>
    </row>
    <row r="5" spans="1:9" ht="18" customHeight="1" x14ac:dyDescent="0.25">
      <c r="A5" s="108" t="s">
        <v>34</v>
      </c>
      <c r="B5" s="108"/>
      <c r="C5" s="108"/>
      <c r="D5" s="108"/>
      <c r="E5" s="108"/>
    </row>
    <row r="6" spans="1:9" ht="18" x14ac:dyDescent="0.25">
      <c r="A6" s="4"/>
      <c r="B6" s="4"/>
      <c r="C6" s="4"/>
      <c r="D6" s="5"/>
      <c r="E6" s="5"/>
    </row>
    <row r="7" spans="1:9" ht="35.1" customHeight="1" x14ac:dyDescent="0.25">
      <c r="A7" s="22" t="s">
        <v>32</v>
      </c>
      <c r="B7" s="3" t="s">
        <v>295</v>
      </c>
      <c r="C7" s="3" t="s">
        <v>296</v>
      </c>
      <c r="D7" s="3" t="s">
        <v>288</v>
      </c>
      <c r="E7" s="3" t="s">
        <v>297</v>
      </c>
    </row>
    <row r="8" spans="1:9" ht="35.1" customHeight="1" x14ac:dyDescent="0.25">
      <c r="A8" s="48" t="s">
        <v>35</v>
      </c>
      <c r="B8" s="49">
        <v>0</v>
      </c>
      <c r="C8" s="49">
        <v>0</v>
      </c>
      <c r="D8" s="49">
        <v>0</v>
      </c>
      <c r="E8" s="49">
        <v>0</v>
      </c>
    </row>
    <row r="9" spans="1:9" ht="38.450000000000003" customHeight="1" x14ac:dyDescent="0.25">
      <c r="A9" s="10" t="s">
        <v>269</v>
      </c>
      <c r="B9" s="51">
        <v>0</v>
      </c>
      <c r="C9" s="49">
        <v>0</v>
      </c>
      <c r="D9" s="51">
        <v>0</v>
      </c>
      <c r="E9" s="51">
        <v>0</v>
      </c>
    </row>
    <row r="10" spans="1:9" ht="36.6" customHeight="1" x14ac:dyDescent="0.25">
      <c r="A10" s="48" t="s">
        <v>36</v>
      </c>
      <c r="B10" s="49">
        <v>0</v>
      </c>
      <c r="C10" s="49">
        <v>0</v>
      </c>
      <c r="D10" s="49">
        <v>0</v>
      </c>
      <c r="E10" s="49">
        <v>0</v>
      </c>
    </row>
    <row r="11" spans="1:9" ht="30" customHeight="1" x14ac:dyDescent="0.25">
      <c r="A11" s="69" t="s">
        <v>270</v>
      </c>
      <c r="B11" s="51">
        <v>0</v>
      </c>
      <c r="C11" s="49">
        <v>0</v>
      </c>
      <c r="D11" s="51">
        <v>0</v>
      </c>
      <c r="E11" s="51">
        <v>0</v>
      </c>
    </row>
    <row r="12" spans="1:9" ht="49.5" customHeight="1" x14ac:dyDescent="0.25">
      <c r="A12" s="69" t="s">
        <v>271</v>
      </c>
      <c r="B12" s="51">
        <v>0</v>
      </c>
      <c r="C12" s="49">
        <v>0</v>
      </c>
      <c r="D12" s="51">
        <v>0</v>
      </c>
      <c r="E12" s="52">
        <v>0</v>
      </c>
    </row>
    <row r="13" spans="1:9" ht="30" customHeight="1" x14ac:dyDescent="0.25">
      <c r="A13" s="69" t="s">
        <v>272</v>
      </c>
      <c r="B13" s="50">
        <v>0</v>
      </c>
      <c r="C13" s="49">
        <v>0</v>
      </c>
      <c r="D13" s="50">
        <v>0</v>
      </c>
      <c r="E13" s="50">
        <v>0</v>
      </c>
    </row>
    <row r="14" spans="1:9" ht="37.5" customHeight="1" x14ac:dyDescent="0.25">
      <c r="A14" s="69" t="s">
        <v>268</v>
      </c>
      <c r="B14" s="50">
        <v>0</v>
      </c>
      <c r="C14" s="49">
        <v>0</v>
      </c>
      <c r="D14" s="50">
        <v>0</v>
      </c>
      <c r="E14" s="50">
        <v>0</v>
      </c>
    </row>
    <row r="15" spans="1:9" ht="30" customHeight="1" x14ac:dyDescent="0.25">
      <c r="A15" s="69" t="s">
        <v>273</v>
      </c>
      <c r="B15" s="50">
        <v>0</v>
      </c>
      <c r="C15" s="49">
        <v>0</v>
      </c>
      <c r="D15" s="50">
        <v>0</v>
      </c>
      <c r="E15" s="50">
        <v>0</v>
      </c>
    </row>
    <row r="16" spans="1:9" ht="30" customHeight="1" x14ac:dyDescent="0.25">
      <c r="A16" s="69" t="s">
        <v>274</v>
      </c>
      <c r="B16" s="50">
        <v>0</v>
      </c>
      <c r="C16" s="49">
        <v>0</v>
      </c>
      <c r="D16" s="50">
        <v>0</v>
      </c>
      <c r="E16" s="50">
        <v>0</v>
      </c>
    </row>
    <row r="17" spans="1:5" ht="30" customHeight="1" x14ac:dyDescent="0.25">
      <c r="A17" s="69" t="s">
        <v>275</v>
      </c>
      <c r="B17" s="50">
        <v>0</v>
      </c>
      <c r="C17" s="49">
        <v>0</v>
      </c>
      <c r="D17" s="50">
        <v>0</v>
      </c>
      <c r="E17" s="50">
        <v>0</v>
      </c>
    </row>
    <row r="18" spans="1:5" ht="30" customHeight="1" x14ac:dyDescent="0.25">
      <c r="A18" s="69" t="s">
        <v>276</v>
      </c>
      <c r="B18" s="50">
        <v>0</v>
      </c>
      <c r="C18" s="49">
        <v>0</v>
      </c>
      <c r="D18" s="50">
        <v>0</v>
      </c>
      <c r="E18" s="50">
        <v>0</v>
      </c>
    </row>
  </sheetData>
  <mergeCells count="3">
    <mergeCell ref="A3:E3"/>
    <mergeCell ref="A5:E5"/>
    <mergeCell ref="A1:I1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6"/>
  <sheetViews>
    <sheetView workbookViewId="0">
      <selection activeCell="C14" sqref="C14"/>
    </sheetView>
  </sheetViews>
  <sheetFormatPr defaultRowHeight="15" x14ac:dyDescent="0.25"/>
  <cols>
    <col min="1" max="1" width="19.42578125" style="40" customWidth="1"/>
    <col min="2" max="2" width="40.5703125" style="40" customWidth="1"/>
    <col min="3" max="4" width="24.5703125" style="40" customWidth="1"/>
    <col min="5" max="5" width="24.5703125" customWidth="1"/>
    <col min="6" max="6" width="24.5703125" style="40" customWidth="1"/>
    <col min="7" max="240" width="8.85546875" style="40"/>
    <col min="241" max="241" width="3.42578125" style="40" customWidth="1"/>
    <col min="242" max="242" width="8.5703125" style="40" customWidth="1"/>
    <col min="243" max="243" width="13.42578125" style="40" customWidth="1"/>
    <col min="244" max="244" width="10.140625" style="40" customWidth="1"/>
    <col min="245" max="245" width="4" style="40" customWidth="1"/>
    <col min="246" max="246" width="10.140625" style="40" customWidth="1"/>
    <col min="247" max="247" width="12.42578125" style="40" customWidth="1"/>
    <col min="248" max="248" width="8.42578125" style="40" customWidth="1"/>
    <col min="249" max="249" width="13.5703125" style="40" customWidth="1"/>
    <col min="250" max="250" width="11.42578125" style="40" customWidth="1"/>
    <col min="251" max="251" width="2.140625" style="40" customWidth="1"/>
    <col min="252" max="253" width="13.5703125" style="40" customWidth="1"/>
    <col min="254" max="254" width="4.5703125" style="40" customWidth="1"/>
    <col min="255" max="255" width="5.42578125" style="40" customWidth="1"/>
    <col min="256" max="256" width="3.5703125" style="40" customWidth="1"/>
    <col min="257" max="257" width="4.5703125" style="40" customWidth="1"/>
    <col min="258" max="258" width="1.140625" style="40" customWidth="1"/>
    <col min="259" max="259" width="7.85546875" style="40" customWidth="1"/>
    <col min="260" max="260" width="0" style="40" hidden="1" customWidth="1"/>
    <col min="261" max="261" width="5.5703125" style="40" customWidth="1"/>
    <col min="262" max="262" width="2.140625" style="40" customWidth="1"/>
    <col min="263" max="496" width="8.85546875" style="40"/>
    <col min="497" max="497" width="3.42578125" style="40" customWidth="1"/>
    <col min="498" max="498" width="8.5703125" style="40" customWidth="1"/>
    <col min="499" max="499" width="13.42578125" style="40" customWidth="1"/>
    <col min="500" max="500" width="10.140625" style="40" customWidth="1"/>
    <col min="501" max="501" width="4" style="40" customWidth="1"/>
    <col min="502" max="502" width="10.140625" style="40" customWidth="1"/>
    <col min="503" max="503" width="12.42578125" style="40" customWidth="1"/>
    <col min="504" max="504" width="8.42578125" style="40" customWidth="1"/>
    <col min="505" max="505" width="13.5703125" style="40" customWidth="1"/>
    <col min="506" max="506" width="11.42578125" style="40" customWidth="1"/>
    <col min="507" max="507" width="2.140625" style="40" customWidth="1"/>
    <col min="508" max="509" width="13.5703125" style="40" customWidth="1"/>
    <col min="510" max="510" width="4.5703125" style="40" customWidth="1"/>
    <col min="511" max="511" width="5.42578125" style="40" customWidth="1"/>
    <col min="512" max="512" width="3.5703125" style="40" customWidth="1"/>
    <col min="513" max="513" width="4.5703125" style="40" customWidth="1"/>
    <col min="514" max="514" width="1.140625" style="40" customWidth="1"/>
    <col min="515" max="515" width="7.85546875" style="40" customWidth="1"/>
    <col min="516" max="516" width="0" style="40" hidden="1" customWidth="1"/>
    <col min="517" max="517" width="5.5703125" style="40" customWidth="1"/>
    <col min="518" max="518" width="2.140625" style="40" customWidth="1"/>
    <col min="519" max="752" width="8.85546875" style="40"/>
    <col min="753" max="753" width="3.42578125" style="40" customWidth="1"/>
    <col min="754" max="754" width="8.5703125" style="40" customWidth="1"/>
    <col min="755" max="755" width="13.42578125" style="40" customWidth="1"/>
    <col min="756" max="756" width="10.140625" style="40" customWidth="1"/>
    <col min="757" max="757" width="4" style="40" customWidth="1"/>
    <col min="758" max="758" width="10.140625" style="40" customWidth="1"/>
    <col min="759" max="759" width="12.42578125" style="40" customWidth="1"/>
    <col min="760" max="760" width="8.42578125" style="40" customWidth="1"/>
    <col min="761" max="761" width="13.5703125" style="40" customWidth="1"/>
    <col min="762" max="762" width="11.42578125" style="40" customWidth="1"/>
    <col min="763" max="763" width="2.140625" style="40" customWidth="1"/>
    <col min="764" max="765" width="13.5703125" style="40" customWidth="1"/>
    <col min="766" max="766" width="4.5703125" style="40" customWidth="1"/>
    <col min="767" max="767" width="5.42578125" style="40" customWidth="1"/>
    <col min="768" max="768" width="3.5703125" style="40" customWidth="1"/>
    <col min="769" max="769" width="4.5703125" style="40" customWidth="1"/>
    <col min="770" max="770" width="1.140625" style="40" customWidth="1"/>
    <col min="771" max="771" width="7.85546875" style="40" customWidth="1"/>
    <col min="772" max="772" width="0" style="40" hidden="1" customWidth="1"/>
    <col min="773" max="773" width="5.5703125" style="40" customWidth="1"/>
    <col min="774" max="774" width="2.140625" style="40" customWidth="1"/>
    <col min="775" max="1008" width="8.85546875" style="40"/>
    <col min="1009" max="1009" width="3.42578125" style="40" customWidth="1"/>
    <col min="1010" max="1010" width="8.5703125" style="40" customWidth="1"/>
    <col min="1011" max="1011" width="13.42578125" style="40" customWidth="1"/>
    <col min="1012" max="1012" width="10.140625" style="40" customWidth="1"/>
    <col min="1013" max="1013" width="4" style="40" customWidth="1"/>
    <col min="1014" max="1014" width="10.140625" style="40" customWidth="1"/>
    <col min="1015" max="1015" width="12.42578125" style="40" customWidth="1"/>
    <col min="1016" max="1016" width="8.42578125" style="40" customWidth="1"/>
    <col min="1017" max="1017" width="13.5703125" style="40" customWidth="1"/>
    <col min="1018" max="1018" width="11.42578125" style="40" customWidth="1"/>
    <col min="1019" max="1019" width="2.140625" style="40" customWidth="1"/>
    <col min="1020" max="1021" width="13.5703125" style="40" customWidth="1"/>
    <col min="1022" max="1022" width="4.5703125" style="40" customWidth="1"/>
    <col min="1023" max="1023" width="5.42578125" style="40" customWidth="1"/>
    <col min="1024" max="1024" width="3.5703125" style="40" customWidth="1"/>
    <col min="1025" max="1025" width="4.5703125" style="40" customWidth="1"/>
    <col min="1026" max="1026" width="1.140625" style="40" customWidth="1"/>
    <col min="1027" max="1027" width="7.85546875" style="40" customWidth="1"/>
    <col min="1028" max="1028" width="0" style="40" hidden="1" customWidth="1"/>
    <col min="1029" max="1029" width="5.5703125" style="40" customWidth="1"/>
    <col min="1030" max="1030" width="2.140625" style="40" customWidth="1"/>
    <col min="1031" max="1264" width="8.85546875" style="40"/>
    <col min="1265" max="1265" width="3.42578125" style="40" customWidth="1"/>
    <col min="1266" max="1266" width="8.5703125" style="40" customWidth="1"/>
    <col min="1267" max="1267" width="13.42578125" style="40" customWidth="1"/>
    <col min="1268" max="1268" width="10.140625" style="40" customWidth="1"/>
    <col min="1269" max="1269" width="4" style="40" customWidth="1"/>
    <col min="1270" max="1270" width="10.140625" style="40" customWidth="1"/>
    <col min="1271" max="1271" width="12.42578125" style="40" customWidth="1"/>
    <col min="1272" max="1272" width="8.42578125" style="40" customWidth="1"/>
    <col min="1273" max="1273" width="13.5703125" style="40" customWidth="1"/>
    <col min="1274" max="1274" width="11.42578125" style="40" customWidth="1"/>
    <col min="1275" max="1275" width="2.140625" style="40" customWidth="1"/>
    <col min="1276" max="1277" width="13.5703125" style="40" customWidth="1"/>
    <col min="1278" max="1278" width="4.5703125" style="40" customWidth="1"/>
    <col min="1279" max="1279" width="5.42578125" style="40" customWidth="1"/>
    <col min="1280" max="1280" width="3.5703125" style="40" customWidth="1"/>
    <col min="1281" max="1281" width="4.5703125" style="40" customWidth="1"/>
    <col min="1282" max="1282" width="1.140625" style="40" customWidth="1"/>
    <col min="1283" max="1283" width="7.85546875" style="40" customWidth="1"/>
    <col min="1284" max="1284" width="0" style="40" hidden="1" customWidth="1"/>
    <col min="1285" max="1285" width="5.5703125" style="40" customWidth="1"/>
    <col min="1286" max="1286" width="2.140625" style="40" customWidth="1"/>
    <col min="1287" max="1520" width="8.85546875" style="40"/>
    <col min="1521" max="1521" width="3.42578125" style="40" customWidth="1"/>
    <col min="1522" max="1522" width="8.5703125" style="40" customWidth="1"/>
    <col min="1523" max="1523" width="13.42578125" style="40" customWidth="1"/>
    <col min="1524" max="1524" width="10.140625" style="40" customWidth="1"/>
    <col min="1525" max="1525" width="4" style="40" customWidth="1"/>
    <col min="1526" max="1526" width="10.140625" style="40" customWidth="1"/>
    <col min="1527" max="1527" width="12.42578125" style="40" customWidth="1"/>
    <col min="1528" max="1528" width="8.42578125" style="40" customWidth="1"/>
    <col min="1529" max="1529" width="13.5703125" style="40" customWidth="1"/>
    <col min="1530" max="1530" width="11.42578125" style="40" customWidth="1"/>
    <col min="1531" max="1531" width="2.140625" style="40" customWidth="1"/>
    <col min="1532" max="1533" width="13.5703125" style="40" customWidth="1"/>
    <col min="1534" max="1534" width="4.5703125" style="40" customWidth="1"/>
    <col min="1535" max="1535" width="5.42578125" style="40" customWidth="1"/>
    <col min="1536" max="1536" width="3.5703125" style="40" customWidth="1"/>
    <col min="1537" max="1537" width="4.5703125" style="40" customWidth="1"/>
    <col min="1538" max="1538" width="1.140625" style="40" customWidth="1"/>
    <col min="1539" max="1539" width="7.85546875" style="40" customWidth="1"/>
    <col min="1540" max="1540" width="0" style="40" hidden="1" customWidth="1"/>
    <col min="1541" max="1541" width="5.5703125" style="40" customWidth="1"/>
    <col min="1542" max="1542" width="2.140625" style="40" customWidth="1"/>
    <col min="1543" max="1776" width="8.85546875" style="40"/>
    <col min="1777" max="1777" width="3.42578125" style="40" customWidth="1"/>
    <col min="1778" max="1778" width="8.5703125" style="40" customWidth="1"/>
    <col min="1779" max="1779" width="13.42578125" style="40" customWidth="1"/>
    <col min="1780" max="1780" width="10.140625" style="40" customWidth="1"/>
    <col min="1781" max="1781" width="4" style="40" customWidth="1"/>
    <col min="1782" max="1782" width="10.140625" style="40" customWidth="1"/>
    <col min="1783" max="1783" width="12.42578125" style="40" customWidth="1"/>
    <col min="1784" max="1784" width="8.42578125" style="40" customWidth="1"/>
    <col min="1785" max="1785" width="13.5703125" style="40" customWidth="1"/>
    <col min="1786" max="1786" width="11.42578125" style="40" customWidth="1"/>
    <col min="1787" max="1787" width="2.140625" style="40" customWidth="1"/>
    <col min="1788" max="1789" width="13.5703125" style="40" customWidth="1"/>
    <col min="1790" max="1790" width="4.5703125" style="40" customWidth="1"/>
    <col min="1791" max="1791" width="5.42578125" style="40" customWidth="1"/>
    <col min="1792" max="1792" width="3.5703125" style="40" customWidth="1"/>
    <col min="1793" max="1793" width="4.5703125" style="40" customWidth="1"/>
    <col min="1794" max="1794" width="1.140625" style="40" customWidth="1"/>
    <col min="1795" max="1795" width="7.85546875" style="40" customWidth="1"/>
    <col min="1796" max="1796" width="0" style="40" hidden="1" customWidth="1"/>
    <col min="1797" max="1797" width="5.5703125" style="40" customWidth="1"/>
    <col min="1798" max="1798" width="2.140625" style="40" customWidth="1"/>
    <col min="1799" max="2032" width="8.85546875" style="40"/>
    <col min="2033" max="2033" width="3.42578125" style="40" customWidth="1"/>
    <col min="2034" max="2034" width="8.5703125" style="40" customWidth="1"/>
    <col min="2035" max="2035" width="13.42578125" style="40" customWidth="1"/>
    <col min="2036" max="2036" width="10.140625" style="40" customWidth="1"/>
    <col min="2037" max="2037" width="4" style="40" customWidth="1"/>
    <col min="2038" max="2038" width="10.140625" style="40" customWidth="1"/>
    <col min="2039" max="2039" width="12.42578125" style="40" customWidth="1"/>
    <col min="2040" max="2040" width="8.42578125" style="40" customWidth="1"/>
    <col min="2041" max="2041" width="13.5703125" style="40" customWidth="1"/>
    <col min="2042" max="2042" width="11.42578125" style="40" customWidth="1"/>
    <col min="2043" max="2043" width="2.140625" style="40" customWidth="1"/>
    <col min="2044" max="2045" width="13.5703125" style="40" customWidth="1"/>
    <col min="2046" max="2046" width="4.5703125" style="40" customWidth="1"/>
    <col min="2047" max="2047" width="5.42578125" style="40" customWidth="1"/>
    <col min="2048" max="2048" width="3.5703125" style="40" customWidth="1"/>
    <col min="2049" max="2049" width="4.5703125" style="40" customWidth="1"/>
    <col min="2050" max="2050" width="1.140625" style="40" customWidth="1"/>
    <col min="2051" max="2051" width="7.85546875" style="40" customWidth="1"/>
    <col min="2052" max="2052" width="0" style="40" hidden="1" customWidth="1"/>
    <col min="2053" max="2053" width="5.5703125" style="40" customWidth="1"/>
    <col min="2054" max="2054" width="2.140625" style="40" customWidth="1"/>
    <col min="2055" max="2288" width="8.85546875" style="40"/>
    <col min="2289" max="2289" width="3.42578125" style="40" customWidth="1"/>
    <col min="2290" max="2290" width="8.5703125" style="40" customWidth="1"/>
    <col min="2291" max="2291" width="13.42578125" style="40" customWidth="1"/>
    <col min="2292" max="2292" width="10.140625" style="40" customWidth="1"/>
    <col min="2293" max="2293" width="4" style="40" customWidth="1"/>
    <col min="2294" max="2294" width="10.140625" style="40" customWidth="1"/>
    <col min="2295" max="2295" width="12.42578125" style="40" customWidth="1"/>
    <col min="2296" max="2296" width="8.42578125" style="40" customWidth="1"/>
    <col min="2297" max="2297" width="13.5703125" style="40" customWidth="1"/>
    <col min="2298" max="2298" width="11.42578125" style="40" customWidth="1"/>
    <col min="2299" max="2299" width="2.140625" style="40" customWidth="1"/>
    <col min="2300" max="2301" width="13.5703125" style="40" customWidth="1"/>
    <col min="2302" max="2302" width="4.5703125" style="40" customWidth="1"/>
    <col min="2303" max="2303" width="5.42578125" style="40" customWidth="1"/>
    <col min="2304" max="2304" width="3.5703125" style="40" customWidth="1"/>
    <col min="2305" max="2305" width="4.5703125" style="40" customWidth="1"/>
    <col min="2306" max="2306" width="1.140625" style="40" customWidth="1"/>
    <col min="2307" max="2307" width="7.85546875" style="40" customWidth="1"/>
    <col min="2308" max="2308" width="0" style="40" hidden="1" customWidth="1"/>
    <col min="2309" max="2309" width="5.5703125" style="40" customWidth="1"/>
    <col min="2310" max="2310" width="2.140625" style="40" customWidth="1"/>
    <col min="2311" max="2544" width="8.85546875" style="40"/>
    <col min="2545" max="2545" width="3.42578125" style="40" customWidth="1"/>
    <col min="2546" max="2546" width="8.5703125" style="40" customWidth="1"/>
    <col min="2547" max="2547" width="13.42578125" style="40" customWidth="1"/>
    <col min="2548" max="2548" width="10.140625" style="40" customWidth="1"/>
    <col min="2549" max="2549" width="4" style="40" customWidth="1"/>
    <col min="2550" max="2550" width="10.140625" style="40" customWidth="1"/>
    <col min="2551" max="2551" width="12.42578125" style="40" customWidth="1"/>
    <col min="2552" max="2552" width="8.42578125" style="40" customWidth="1"/>
    <col min="2553" max="2553" width="13.5703125" style="40" customWidth="1"/>
    <col min="2554" max="2554" width="11.42578125" style="40" customWidth="1"/>
    <col min="2555" max="2555" width="2.140625" style="40" customWidth="1"/>
    <col min="2556" max="2557" width="13.5703125" style="40" customWidth="1"/>
    <col min="2558" max="2558" width="4.5703125" style="40" customWidth="1"/>
    <col min="2559" max="2559" width="5.42578125" style="40" customWidth="1"/>
    <col min="2560" max="2560" width="3.5703125" style="40" customWidth="1"/>
    <col min="2561" max="2561" width="4.5703125" style="40" customWidth="1"/>
    <col min="2562" max="2562" width="1.140625" style="40" customWidth="1"/>
    <col min="2563" max="2563" width="7.85546875" style="40" customWidth="1"/>
    <col min="2564" max="2564" width="0" style="40" hidden="1" customWidth="1"/>
    <col min="2565" max="2565" width="5.5703125" style="40" customWidth="1"/>
    <col min="2566" max="2566" width="2.140625" style="40" customWidth="1"/>
    <col min="2567" max="2800" width="8.85546875" style="40"/>
    <col min="2801" max="2801" width="3.42578125" style="40" customWidth="1"/>
    <col min="2802" max="2802" width="8.5703125" style="40" customWidth="1"/>
    <col min="2803" max="2803" width="13.42578125" style="40" customWidth="1"/>
    <col min="2804" max="2804" width="10.140625" style="40" customWidth="1"/>
    <col min="2805" max="2805" width="4" style="40" customWidth="1"/>
    <col min="2806" max="2806" width="10.140625" style="40" customWidth="1"/>
    <col min="2807" max="2807" width="12.42578125" style="40" customWidth="1"/>
    <col min="2808" max="2808" width="8.42578125" style="40" customWidth="1"/>
    <col min="2809" max="2809" width="13.5703125" style="40" customWidth="1"/>
    <col min="2810" max="2810" width="11.42578125" style="40" customWidth="1"/>
    <col min="2811" max="2811" width="2.140625" style="40" customWidth="1"/>
    <col min="2812" max="2813" width="13.5703125" style="40" customWidth="1"/>
    <col min="2814" max="2814" width="4.5703125" style="40" customWidth="1"/>
    <col min="2815" max="2815" width="5.42578125" style="40" customWidth="1"/>
    <col min="2816" max="2816" width="3.5703125" style="40" customWidth="1"/>
    <col min="2817" max="2817" width="4.5703125" style="40" customWidth="1"/>
    <col min="2818" max="2818" width="1.140625" style="40" customWidth="1"/>
    <col min="2819" max="2819" width="7.85546875" style="40" customWidth="1"/>
    <col min="2820" max="2820" width="0" style="40" hidden="1" customWidth="1"/>
    <col min="2821" max="2821" width="5.5703125" style="40" customWidth="1"/>
    <col min="2822" max="2822" width="2.140625" style="40" customWidth="1"/>
    <col min="2823" max="3056" width="8.85546875" style="40"/>
    <col min="3057" max="3057" width="3.42578125" style="40" customWidth="1"/>
    <col min="3058" max="3058" width="8.5703125" style="40" customWidth="1"/>
    <col min="3059" max="3059" width="13.42578125" style="40" customWidth="1"/>
    <col min="3060" max="3060" width="10.140625" style="40" customWidth="1"/>
    <col min="3061" max="3061" width="4" style="40" customWidth="1"/>
    <col min="3062" max="3062" width="10.140625" style="40" customWidth="1"/>
    <col min="3063" max="3063" width="12.42578125" style="40" customWidth="1"/>
    <col min="3064" max="3064" width="8.42578125" style="40" customWidth="1"/>
    <col min="3065" max="3065" width="13.5703125" style="40" customWidth="1"/>
    <col min="3066" max="3066" width="11.42578125" style="40" customWidth="1"/>
    <col min="3067" max="3067" width="2.140625" style="40" customWidth="1"/>
    <col min="3068" max="3069" width="13.5703125" style="40" customWidth="1"/>
    <col min="3070" max="3070" width="4.5703125" style="40" customWidth="1"/>
    <col min="3071" max="3071" width="5.42578125" style="40" customWidth="1"/>
    <col min="3072" max="3072" width="3.5703125" style="40" customWidth="1"/>
    <col min="3073" max="3073" width="4.5703125" style="40" customWidth="1"/>
    <col min="3074" max="3074" width="1.140625" style="40" customWidth="1"/>
    <col min="3075" max="3075" width="7.85546875" style="40" customWidth="1"/>
    <col min="3076" max="3076" width="0" style="40" hidden="1" customWidth="1"/>
    <col min="3077" max="3077" width="5.5703125" style="40" customWidth="1"/>
    <col min="3078" max="3078" width="2.140625" style="40" customWidth="1"/>
    <col min="3079" max="3312" width="8.85546875" style="40"/>
    <col min="3313" max="3313" width="3.42578125" style="40" customWidth="1"/>
    <col min="3314" max="3314" width="8.5703125" style="40" customWidth="1"/>
    <col min="3315" max="3315" width="13.42578125" style="40" customWidth="1"/>
    <col min="3316" max="3316" width="10.140625" style="40" customWidth="1"/>
    <col min="3317" max="3317" width="4" style="40" customWidth="1"/>
    <col min="3318" max="3318" width="10.140625" style="40" customWidth="1"/>
    <col min="3319" max="3319" width="12.42578125" style="40" customWidth="1"/>
    <col min="3320" max="3320" width="8.42578125" style="40" customWidth="1"/>
    <col min="3321" max="3321" width="13.5703125" style="40" customWidth="1"/>
    <col min="3322" max="3322" width="11.42578125" style="40" customWidth="1"/>
    <col min="3323" max="3323" width="2.140625" style="40" customWidth="1"/>
    <col min="3324" max="3325" width="13.5703125" style="40" customWidth="1"/>
    <col min="3326" max="3326" width="4.5703125" style="40" customWidth="1"/>
    <col min="3327" max="3327" width="5.42578125" style="40" customWidth="1"/>
    <col min="3328" max="3328" width="3.5703125" style="40" customWidth="1"/>
    <col min="3329" max="3329" width="4.5703125" style="40" customWidth="1"/>
    <col min="3330" max="3330" width="1.140625" style="40" customWidth="1"/>
    <col min="3331" max="3331" width="7.85546875" style="40" customWidth="1"/>
    <col min="3332" max="3332" width="0" style="40" hidden="1" customWidth="1"/>
    <col min="3333" max="3333" width="5.5703125" style="40" customWidth="1"/>
    <col min="3334" max="3334" width="2.140625" style="40" customWidth="1"/>
    <col min="3335" max="3568" width="8.85546875" style="40"/>
    <col min="3569" max="3569" width="3.42578125" style="40" customWidth="1"/>
    <col min="3570" max="3570" width="8.5703125" style="40" customWidth="1"/>
    <col min="3571" max="3571" width="13.42578125" style="40" customWidth="1"/>
    <col min="3572" max="3572" width="10.140625" style="40" customWidth="1"/>
    <col min="3573" max="3573" width="4" style="40" customWidth="1"/>
    <col min="3574" max="3574" width="10.140625" style="40" customWidth="1"/>
    <col min="3575" max="3575" width="12.42578125" style="40" customWidth="1"/>
    <col min="3576" max="3576" width="8.42578125" style="40" customWidth="1"/>
    <col min="3577" max="3577" width="13.5703125" style="40" customWidth="1"/>
    <col min="3578" max="3578" width="11.42578125" style="40" customWidth="1"/>
    <col min="3579" max="3579" width="2.140625" style="40" customWidth="1"/>
    <col min="3580" max="3581" width="13.5703125" style="40" customWidth="1"/>
    <col min="3582" max="3582" width="4.5703125" style="40" customWidth="1"/>
    <col min="3583" max="3583" width="5.42578125" style="40" customWidth="1"/>
    <col min="3584" max="3584" width="3.5703125" style="40" customWidth="1"/>
    <col min="3585" max="3585" width="4.5703125" style="40" customWidth="1"/>
    <col min="3586" max="3586" width="1.140625" style="40" customWidth="1"/>
    <col min="3587" max="3587" width="7.85546875" style="40" customWidth="1"/>
    <col min="3588" max="3588" width="0" style="40" hidden="1" customWidth="1"/>
    <col min="3589" max="3589" width="5.5703125" style="40" customWidth="1"/>
    <col min="3590" max="3590" width="2.140625" style="40" customWidth="1"/>
    <col min="3591" max="3824" width="8.85546875" style="40"/>
    <col min="3825" max="3825" width="3.42578125" style="40" customWidth="1"/>
    <col min="3826" max="3826" width="8.5703125" style="40" customWidth="1"/>
    <col min="3827" max="3827" width="13.42578125" style="40" customWidth="1"/>
    <col min="3828" max="3828" width="10.140625" style="40" customWidth="1"/>
    <col min="3829" max="3829" width="4" style="40" customWidth="1"/>
    <col min="3830" max="3830" width="10.140625" style="40" customWidth="1"/>
    <col min="3831" max="3831" width="12.42578125" style="40" customWidth="1"/>
    <col min="3832" max="3832" width="8.42578125" style="40" customWidth="1"/>
    <col min="3833" max="3833" width="13.5703125" style="40" customWidth="1"/>
    <col min="3834" max="3834" width="11.42578125" style="40" customWidth="1"/>
    <col min="3835" max="3835" width="2.140625" style="40" customWidth="1"/>
    <col min="3836" max="3837" width="13.5703125" style="40" customWidth="1"/>
    <col min="3838" max="3838" width="4.5703125" style="40" customWidth="1"/>
    <col min="3839" max="3839" width="5.42578125" style="40" customWidth="1"/>
    <col min="3840" max="3840" width="3.5703125" style="40" customWidth="1"/>
    <col min="3841" max="3841" width="4.5703125" style="40" customWidth="1"/>
    <col min="3842" max="3842" width="1.140625" style="40" customWidth="1"/>
    <col min="3843" max="3843" width="7.85546875" style="40" customWidth="1"/>
    <col min="3844" max="3844" width="0" style="40" hidden="1" customWidth="1"/>
    <col min="3845" max="3845" width="5.5703125" style="40" customWidth="1"/>
    <col min="3846" max="3846" width="2.140625" style="40" customWidth="1"/>
    <col min="3847" max="4080" width="8.85546875" style="40"/>
    <col min="4081" max="4081" width="3.42578125" style="40" customWidth="1"/>
    <col min="4082" max="4082" width="8.5703125" style="40" customWidth="1"/>
    <col min="4083" max="4083" width="13.42578125" style="40" customWidth="1"/>
    <col min="4084" max="4084" width="10.140625" style="40" customWidth="1"/>
    <col min="4085" max="4085" width="4" style="40" customWidth="1"/>
    <col min="4086" max="4086" width="10.140625" style="40" customWidth="1"/>
    <col min="4087" max="4087" width="12.42578125" style="40" customWidth="1"/>
    <col min="4088" max="4088" width="8.42578125" style="40" customWidth="1"/>
    <col min="4089" max="4089" width="13.5703125" style="40" customWidth="1"/>
    <col min="4090" max="4090" width="11.42578125" style="40" customWidth="1"/>
    <col min="4091" max="4091" width="2.140625" style="40" customWidth="1"/>
    <col min="4092" max="4093" width="13.5703125" style="40" customWidth="1"/>
    <col min="4094" max="4094" width="4.5703125" style="40" customWidth="1"/>
    <col min="4095" max="4095" width="5.42578125" style="40" customWidth="1"/>
    <col min="4096" max="4096" width="3.5703125" style="40" customWidth="1"/>
    <col min="4097" max="4097" width="4.5703125" style="40" customWidth="1"/>
    <col min="4098" max="4098" width="1.140625" style="40" customWidth="1"/>
    <col min="4099" max="4099" width="7.85546875" style="40" customWidth="1"/>
    <col min="4100" max="4100" width="0" style="40" hidden="1" customWidth="1"/>
    <col min="4101" max="4101" width="5.5703125" style="40" customWidth="1"/>
    <col min="4102" max="4102" width="2.140625" style="40" customWidth="1"/>
    <col min="4103" max="4336" width="8.85546875" style="40"/>
    <col min="4337" max="4337" width="3.42578125" style="40" customWidth="1"/>
    <col min="4338" max="4338" width="8.5703125" style="40" customWidth="1"/>
    <col min="4339" max="4339" width="13.42578125" style="40" customWidth="1"/>
    <col min="4340" max="4340" width="10.140625" style="40" customWidth="1"/>
    <col min="4341" max="4341" width="4" style="40" customWidth="1"/>
    <col min="4342" max="4342" width="10.140625" style="40" customWidth="1"/>
    <col min="4343" max="4343" width="12.42578125" style="40" customWidth="1"/>
    <col min="4344" max="4344" width="8.42578125" style="40" customWidth="1"/>
    <col min="4345" max="4345" width="13.5703125" style="40" customWidth="1"/>
    <col min="4346" max="4346" width="11.42578125" style="40" customWidth="1"/>
    <col min="4347" max="4347" width="2.140625" style="40" customWidth="1"/>
    <col min="4348" max="4349" width="13.5703125" style="40" customWidth="1"/>
    <col min="4350" max="4350" width="4.5703125" style="40" customWidth="1"/>
    <col min="4351" max="4351" width="5.42578125" style="40" customWidth="1"/>
    <col min="4352" max="4352" width="3.5703125" style="40" customWidth="1"/>
    <col min="4353" max="4353" width="4.5703125" style="40" customWidth="1"/>
    <col min="4354" max="4354" width="1.140625" style="40" customWidth="1"/>
    <col min="4355" max="4355" width="7.85546875" style="40" customWidth="1"/>
    <col min="4356" max="4356" width="0" style="40" hidden="1" customWidth="1"/>
    <col min="4357" max="4357" width="5.5703125" style="40" customWidth="1"/>
    <col min="4358" max="4358" width="2.140625" style="40" customWidth="1"/>
    <col min="4359" max="4592" width="8.85546875" style="40"/>
    <col min="4593" max="4593" width="3.42578125" style="40" customWidth="1"/>
    <col min="4594" max="4594" width="8.5703125" style="40" customWidth="1"/>
    <col min="4595" max="4595" width="13.42578125" style="40" customWidth="1"/>
    <col min="4596" max="4596" width="10.140625" style="40" customWidth="1"/>
    <col min="4597" max="4597" width="4" style="40" customWidth="1"/>
    <col min="4598" max="4598" width="10.140625" style="40" customWidth="1"/>
    <col min="4599" max="4599" width="12.42578125" style="40" customWidth="1"/>
    <col min="4600" max="4600" width="8.42578125" style="40" customWidth="1"/>
    <col min="4601" max="4601" width="13.5703125" style="40" customWidth="1"/>
    <col min="4602" max="4602" width="11.42578125" style="40" customWidth="1"/>
    <col min="4603" max="4603" width="2.140625" style="40" customWidth="1"/>
    <col min="4604" max="4605" width="13.5703125" style="40" customWidth="1"/>
    <col min="4606" max="4606" width="4.5703125" style="40" customWidth="1"/>
    <col min="4607" max="4607" width="5.42578125" style="40" customWidth="1"/>
    <col min="4608" max="4608" width="3.5703125" style="40" customWidth="1"/>
    <col min="4609" max="4609" width="4.5703125" style="40" customWidth="1"/>
    <col min="4610" max="4610" width="1.140625" style="40" customWidth="1"/>
    <col min="4611" max="4611" width="7.85546875" style="40" customWidth="1"/>
    <col min="4612" max="4612" width="0" style="40" hidden="1" customWidth="1"/>
    <col min="4613" max="4613" width="5.5703125" style="40" customWidth="1"/>
    <col min="4614" max="4614" width="2.140625" style="40" customWidth="1"/>
    <col min="4615" max="4848" width="8.85546875" style="40"/>
    <col min="4849" max="4849" width="3.42578125" style="40" customWidth="1"/>
    <col min="4850" max="4850" width="8.5703125" style="40" customWidth="1"/>
    <col min="4851" max="4851" width="13.42578125" style="40" customWidth="1"/>
    <col min="4852" max="4852" width="10.140625" style="40" customWidth="1"/>
    <col min="4853" max="4853" width="4" style="40" customWidth="1"/>
    <col min="4854" max="4854" width="10.140625" style="40" customWidth="1"/>
    <col min="4855" max="4855" width="12.42578125" style="40" customWidth="1"/>
    <col min="4856" max="4856" width="8.42578125" style="40" customWidth="1"/>
    <col min="4857" max="4857" width="13.5703125" style="40" customWidth="1"/>
    <col min="4858" max="4858" width="11.42578125" style="40" customWidth="1"/>
    <col min="4859" max="4859" width="2.140625" style="40" customWidth="1"/>
    <col min="4860" max="4861" width="13.5703125" style="40" customWidth="1"/>
    <col min="4862" max="4862" width="4.5703125" style="40" customWidth="1"/>
    <col min="4863" max="4863" width="5.42578125" style="40" customWidth="1"/>
    <col min="4864" max="4864" width="3.5703125" style="40" customWidth="1"/>
    <col min="4865" max="4865" width="4.5703125" style="40" customWidth="1"/>
    <col min="4866" max="4866" width="1.140625" style="40" customWidth="1"/>
    <col min="4867" max="4867" width="7.85546875" style="40" customWidth="1"/>
    <col min="4868" max="4868" width="0" style="40" hidden="1" customWidth="1"/>
    <col min="4869" max="4869" width="5.5703125" style="40" customWidth="1"/>
    <col min="4870" max="4870" width="2.140625" style="40" customWidth="1"/>
    <col min="4871" max="5104" width="8.85546875" style="40"/>
    <col min="5105" max="5105" width="3.42578125" style="40" customWidth="1"/>
    <col min="5106" max="5106" width="8.5703125" style="40" customWidth="1"/>
    <col min="5107" max="5107" width="13.42578125" style="40" customWidth="1"/>
    <col min="5108" max="5108" width="10.140625" style="40" customWidth="1"/>
    <col min="5109" max="5109" width="4" style="40" customWidth="1"/>
    <col min="5110" max="5110" width="10.140625" style="40" customWidth="1"/>
    <col min="5111" max="5111" width="12.42578125" style="40" customWidth="1"/>
    <col min="5112" max="5112" width="8.42578125" style="40" customWidth="1"/>
    <col min="5113" max="5113" width="13.5703125" style="40" customWidth="1"/>
    <col min="5114" max="5114" width="11.42578125" style="40" customWidth="1"/>
    <col min="5115" max="5115" width="2.140625" style="40" customWidth="1"/>
    <col min="5116" max="5117" width="13.5703125" style="40" customWidth="1"/>
    <col min="5118" max="5118" width="4.5703125" style="40" customWidth="1"/>
    <col min="5119" max="5119" width="5.42578125" style="40" customWidth="1"/>
    <col min="5120" max="5120" width="3.5703125" style="40" customWidth="1"/>
    <col min="5121" max="5121" width="4.5703125" style="40" customWidth="1"/>
    <col min="5122" max="5122" width="1.140625" style="40" customWidth="1"/>
    <col min="5123" max="5123" width="7.85546875" style="40" customWidth="1"/>
    <col min="5124" max="5124" width="0" style="40" hidden="1" customWidth="1"/>
    <col min="5125" max="5125" width="5.5703125" style="40" customWidth="1"/>
    <col min="5126" max="5126" width="2.140625" style="40" customWidth="1"/>
    <col min="5127" max="5360" width="8.85546875" style="40"/>
    <col min="5361" max="5361" width="3.42578125" style="40" customWidth="1"/>
    <col min="5362" max="5362" width="8.5703125" style="40" customWidth="1"/>
    <col min="5363" max="5363" width="13.42578125" style="40" customWidth="1"/>
    <col min="5364" max="5364" width="10.140625" style="40" customWidth="1"/>
    <col min="5365" max="5365" width="4" style="40" customWidth="1"/>
    <col min="5366" max="5366" width="10.140625" style="40" customWidth="1"/>
    <col min="5367" max="5367" width="12.42578125" style="40" customWidth="1"/>
    <col min="5368" max="5368" width="8.42578125" style="40" customWidth="1"/>
    <col min="5369" max="5369" width="13.5703125" style="40" customWidth="1"/>
    <col min="5370" max="5370" width="11.42578125" style="40" customWidth="1"/>
    <col min="5371" max="5371" width="2.140625" style="40" customWidth="1"/>
    <col min="5372" max="5373" width="13.5703125" style="40" customWidth="1"/>
    <col min="5374" max="5374" width="4.5703125" style="40" customWidth="1"/>
    <col min="5375" max="5375" width="5.42578125" style="40" customWidth="1"/>
    <col min="5376" max="5376" width="3.5703125" style="40" customWidth="1"/>
    <col min="5377" max="5377" width="4.5703125" style="40" customWidth="1"/>
    <col min="5378" max="5378" width="1.140625" style="40" customWidth="1"/>
    <col min="5379" max="5379" width="7.85546875" style="40" customWidth="1"/>
    <col min="5380" max="5380" width="0" style="40" hidden="1" customWidth="1"/>
    <col min="5381" max="5381" width="5.5703125" style="40" customWidth="1"/>
    <col min="5382" max="5382" width="2.140625" style="40" customWidth="1"/>
    <col min="5383" max="5616" width="8.85546875" style="40"/>
    <col min="5617" max="5617" width="3.42578125" style="40" customWidth="1"/>
    <col min="5618" max="5618" width="8.5703125" style="40" customWidth="1"/>
    <col min="5619" max="5619" width="13.42578125" style="40" customWidth="1"/>
    <col min="5620" max="5620" width="10.140625" style="40" customWidth="1"/>
    <col min="5621" max="5621" width="4" style="40" customWidth="1"/>
    <col min="5622" max="5622" width="10.140625" style="40" customWidth="1"/>
    <col min="5623" max="5623" width="12.42578125" style="40" customWidth="1"/>
    <col min="5624" max="5624" width="8.42578125" style="40" customWidth="1"/>
    <col min="5625" max="5625" width="13.5703125" style="40" customWidth="1"/>
    <col min="5626" max="5626" width="11.42578125" style="40" customWidth="1"/>
    <col min="5627" max="5627" width="2.140625" style="40" customWidth="1"/>
    <col min="5628" max="5629" width="13.5703125" style="40" customWidth="1"/>
    <col min="5630" max="5630" width="4.5703125" style="40" customWidth="1"/>
    <col min="5631" max="5631" width="5.42578125" style="40" customWidth="1"/>
    <col min="5632" max="5632" width="3.5703125" style="40" customWidth="1"/>
    <col min="5633" max="5633" width="4.5703125" style="40" customWidth="1"/>
    <col min="5634" max="5634" width="1.140625" style="40" customWidth="1"/>
    <col min="5635" max="5635" width="7.85546875" style="40" customWidth="1"/>
    <col min="5636" max="5636" width="0" style="40" hidden="1" customWidth="1"/>
    <col min="5637" max="5637" width="5.5703125" style="40" customWidth="1"/>
    <col min="5638" max="5638" width="2.140625" style="40" customWidth="1"/>
    <col min="5639" max="5872" width="8.85546875" style="40"/>
    <col min="5873" max="5873" width="3.42578125" style="40" customWidth="1"/>
    <col min="5874" max="5874" width="8.5703125" style="40" customWidth="1"/>
    <col min="5875" max="5875" width="13.42578125" style="40" customWidth="1"/>
    <col min="5876" max="5876" width="10.140625" style="40" customWidth="1"/>
    <col min="5877" max="5877" width="4" style="40" customWidth="1"/>
    <col min="5878" max="5878" width="10.140625" style="40" customWidth="1"/>
    <col min="5879" max="5879" width="12.42578125" style="40" customWidth="1"/>
    <col min="5880" max="5880" width="8.42578125" style="40" customWidth="1"/>
    <col min="5881" max="5881" width="13.5703125" style="40" customWidth="1"/>
    <col min="5882" max="5882" width="11.42578125" style="40" customWidth="1"/>
    <col min="5883" max="5883" width="2.140625" style="40" customWidth="1"/>
    <col min="5884" max="5885" width="13.5703125" style="40" customWidth="1"/>
    <col min="5886" max="5886" width="4.5703125" style="40" customWidth="1"/>
    <col min="5887" max="5887" width="5.42578125" style="40" customWidth="1"/>
    <col min="5888" max="5888" width="3.5703125" style="40" customWidth="1"/>
    <col min="5889" max="5889" width="4.5703125" style="40" customWidth="1"/>
    <col min="5890" max="5890" width="1.140625" style="40" customWidth="1"/>
    <col min="5891" max="5891" width="7.85546875" style="40" customWidth="1"/>
    <col min="5892" max="5892" width="0" style="40" hidden="1" customWidth="1"/>
    <col min="5893" max="5893" width="5.5703125" style="40" customWidth="1"/>
    <col min="5894" max="5894" width="2.140625" style="40" customWidth="1"/>
    <col min="5895" max="6128" width="8.85546875" style="40"/>
    <col min="6129" max="6129" width="3.42578125" style="40" customWidth="1"/>
    <col min="6130" max="6130" width="8.5703125" style="40" customWidth="1"/>
    <col min="6131" max="6131" width="13.42578125" style="40" customWidth="1"/>
    <col min="6132" max="6132" width="10.140625" style="40" customWidth="1"/>
    <col min="6133" max="6133" width="4" style="40" customWidth="1"/>
    <col min="6134" max="6134" width="10.140625" style="40" customWidth="1"/>
    <col min="6135" max="6135" width="12.42578125" style="40" customWidth="1"/>
    <col min="6136" max="6136" width="8.42578125" style="40" customWidth="1"/>
    <col min="6137" max="6137" width="13.5703125" style="40" customWidth="1"/>
    <col min="6138" max="6138" width="11.42578125" style="40" customWidth="1"/>
    <col min="6139" max="6139" width="2.140625" style="40" customWidth="1"/>
    <col min="6140" max="6141" width="13.5703125" style="40" customWidth="1"/>
    <col min="6142" max="6142" width="4.5703125" style="40" customWidth="1"/>
    <col min="6143" max="6143" width="5.42578125" style="40" customWidth="1"/>
    <col min="6144" max="6144" width="3.5703125" style="40" customWidth="1"/>
    <col min="6145" max="6145" width="4.5703125" style="40" customWidth="1"/>
    <col min="6146" max="6146" width="1.140625" style="40" customWidth="1"/>
    <col min="6147" max="6147" width="7.85546875" style="40" customWidth="1"/>
    <col min="6148" max="6148" width="0" style="40" hidden="1" customWidth="1"/>
    <col min="6149" max="6149" width="5.5703125" style="40" customWidth="1"/>
    <col min="6150" max="6150" width="2.140625" style="40" customWidth="1"/>
    <col min="6151" max="6384" width="8.85546875" style="40"/>
    <col min="6385" max="6385" width="3.42578125" style="40" customWidth="1"/>
    <col min="6386" max="6386" width="8.5703125" style="40" customWidth="1"/>
    <col min="6387" max="6387" width="13.42578125" style="40" customWidth="1"/>
    <col min="6388" max="6388" width="10.140625" style="40" customWidth="1"/>
    <col min="6389" max="6389" width="4" style="40" customWidth="1"/>
    <col min="6390" max="6390" width="10.140625" style="40" customWidth="1"/>
    <col min="6391" max="6391" width="12.42578125" style="40" customWidth="1"/>
    <col min="6392" max="6392" width="8.42578125" style="40" customWidth="1"/>
    <col min="6393" max="6393" width="13.5703125" style="40" customWidth="1"/>
    <col min="6394" max="6394" width="11.42578125" style="40" customWidth="1"/>
    <col min="6395" max="6395" width="2.140625" style="40" customWidth="1"/>
    <col min="6396" max="6397" width="13.5703125" style="40" customWidth="1"/>
    <col min="6398" max="6398" width="4.5703125" style="40" customWidth="1"/>
    <col min="6399" max="6399" width="5.42578125" style="40" customWidth="1"/>
    <col min="6400" max="6400" width="3.5703125" style="40" customWidth="1"/>
    <col min="6401" max="6401" width="4.5703125" style="40" customWidth="1"/>
    <col min="6402" max="6402" width="1.140625" style="40" customWidth="1"/>
    <col min="6403" max="6403" width="7.85546875" style="40" customWidth="1"/>
    <col min="6404" max="6404" width="0" style="40" hidden="1" customWidth="1"/>
    <col min="6405" max="6405" width="5.5703125" style="40" customWidth="1"/>
    <col min="6406" max="6406" width="2.140625" style="40" customWidth="1"/>
    <col min="6407" max="6640" width="8.85546875" style="40"/>
    <col min="6641" max="6641" width="3.42578125" style="40" customWidth="1"/>
    <col min="6642" max="6642" width="8.5703125" style="40" customWidth="1"/>
    <col min="6643" max="6643" width="13.42578125" style="40" customWidth="1"/>
    <col min="6644" max="6644" width="10.140625" style="40" customWidth="1"/>
    <col min="6645" max="6645" width="4" style="40" customWidth="1"/>
    <col min="6646" max="6646" width="10.140625" style="40" customWidth="1"/>
    <col min="6647" max="6647" width="12.42578125" style="40" customWidth="1"/>
    <col min="6648" max="6648" width="8.42578125" style="40" customWidth="1"/>
    <col min="6649" max="6649" width="13.5703125" style="40" customWidth="1"/>
    <col min="6650" max="6650" width="11.42578125" style="40" customWidth="1"/>
    <col min="6651" max="6651" width="2.140625" style="40" customWidth="1"/>
    <col min="6652" max="6653" width="13.5703125" style="40" customWidth="1"/>
    <col min="6654" max="6654" width="4.5703125" style="40" customWidth="1"/>
    <col min="6655" max="6655" width="5.42578125" style="40" customWidth="1"/>
    <col min="6656" max="6656" width="3.5703125" style="40" customWidth="1"/>
    <col min="6657" max="6657" width="4.5703125" style="40" customWidth="1"/>
    <col min="6658" max="6658" width="1.140625" style="40" customWidth="1"/>
    <col min="6659" max="6659" width="7.85546875" style="40" customWidth="1"/>
    <col min="6660" max="6660" width="0" style="40" hidden="1" customWidth="1"/>
    <col min="6661" max="6661" width="5.5703125" style="40" customWidth="1"/>
    <col min="6662" max="6662" width="2.140625" style="40" customWidth="1"/>
    <col min="6663" max="6896" width="8.85546875" style="40"/>
    <col min="6897" max="6897" width="3.42578125" style="40" customWidth="1"/>
    <col min="6898" max="6898" width="8.5703125" style="40" customWidth="1"/>
    <col min="6899" max="6899" width="13.42578125" style="40" customWidth="1"/>
    <col min="6900" max="6900" width="10.140625" style="40" customWidth="1"/>
    <col min="6901" max="6901" width="4" style="40" customWidth="1"/>
    <col min="6902" max="6902" width="10.140625" style="40" customWidth="1"/>
    <col min="6903" max="6903" width="12.42578125" style="40" customWidth="1"/>
    <col min="6904" max="6904" width="8.42578125" style="40" customWidth="1"/>
    <col min="6905" max="6905" width="13.5703125" style="40" customWidth="1"/>
    <col min="6906" max="6906" width="11.42578125" style="40" customWidth="1"/>
    <col min="6907" max="6907" width="2.140625" style="40" customWidth="1"/>
    <col min="6908" max="6909" width="13.5703125" style="40" customWidth="1"/>
    <col min="6910" max="6910" width="4.5703125" style="40" customWidth="1"/>
    <col min="6911" max="6911" width="5.42578125" style="40" customWidth="1"/>
    <col min="6912" max="6912" width="3.5703125" style="40" customWidth="1"/>
    <col min="6913" max="6913" width="4.5703125" style="40" customWidth="1"/>
    <col min="6914" max="6914" width="1.140625" style="40" customWidth="1"/>
    <col min="6915" max="6915" width="7.85546875" style="40" customWidth="1"/>
    <col min="6916" max="6916" width="0" style="40" hidden="1" customWidth="1"/>
    <col min="6917" max="6917" width="5.5703125" style="40" customWidth="1"/>
    <col min="6918" max="6918" width="2.140625" style="40" customWidth="1"/>
    <col min="6919" max="7152" width="8.85546875" style="40"/>
    <col min="7153" max="7153" width="3.42578125" style="40" customWidth="1"/>
    <col min="7154" max="7154" width="8.5703125" style="40" customWidth="1"/>
    <col min="7155" max="7155" width="13.42578125" style="40" customWidth="1"/>
    <col min="7156" max="7156" width="10.140625" style="40" customWidth="1"/>
    <col min="7157" max="7157" width="4" style="40" customWidth="1"/>
    <col min="7158" max="7158" width="10.140625" style="40" customWidth="1"/>
    <col min="7159" max="7159" width="12.42578125" style="40" customWidth="1"/>
    <col min="7160" max="7160" width="8.42578125" style="40" customWidth="1"/>
    <col min="7161" max="7161" width="13.5703125" style="40" customWidth="1"/>
    <col min="7162" max="7162" width="11.42578125" style="40" customWidth="1"/>
    <col min="7163" max="7163" width="2.140625" style="40" customWidth="1"/>
    <col min="7164" max="7165" width="13.5703125" style="40" customWidth="1"/>
    <col min="7166" max="7166" width="4.5703125" style="40" customWidth="1"/>
    <col min="7167" max="7167" width="5.42578125" style="40" customWidth="1"/>
    <col min="7168" max="7168" width="3.5703125" style="40" customWidth="1"/>
    <col min="7169" max="7169" width="4.5703125" style="40" customWidth="1"/>
    <col min="7170" max="7170" width="1.140625" style="40" customWidth="1"/>
    <col min="7171" max="7171" width="7.85546875" style="40" customWidth="1"/>
    <col min="7172" max="7172" width="0" style="40" hidden="1" customWidth="1"/>
    <col min="7173" max="7173" width="5.5703125" style="40" customWidth="1"/>
    <col min="7174" max="7174" width="2.140625" style="40" customWidth="1"/>
    <col min="7175" max="7408" width="8.85546875" style="40"/>
    <col min="7409" max="7409" width="3.42578125" style="40" customWidth="1"/>
    <col min="7410" max="7410" width="8.5703125" style="40" customWidth="1"/>
    <col min="7411" max="7411" width="13.42578125" style="40" customWidth="1"/>
    <col min="7412" max="7412" width="10.140625" style="40" customWidth="1"/>
    <col min="7413" max="7413" width="4" style="40" customWidth="1"/>
    <col min="7414" max="7414" width="10.140625" style="40" customWidth="1"/>
    <col min="7415" max="7415" width="12.42578125" style="40" customWidth="1"/>
    <col min="7416" max="7416" width="8.42578125" style="40" customWidth="1"/>
    <col min="7417" max="7417" width="13.5703125" style="40" customWidth="1"/>
    <col min="7418" max="7418" width="11.42578125" style="40" customWidth="1"/>
    <col min="7419" max="7419" width="2.140625" style="40" customWidth="1"/>
    <col min="7420" max="7421" width="13.5703125" style="40" customWidth="1"/>
    <col min="7422" max="7422" width="4.5703125" style="40" customWidth="1"/>
    <col min="7423" max="7423" width="5.42578125" style="40" customWidth="1"/>
    <col min="7424" max="7424" width="3.5703125" style="40" customWidth="1"/>
    <col min="7425" max="7425" width="4.5703125" style="40" customWidth="1"/>
    <col min="7426" max="7426" width="1.140625" style="40" customWidth="1"/>
    <col min="7427" max="7427" width="7.85546875" style="40" customWidth="1"/>
    <col min="7428" max="7428" width="0" style="40" hidden="1" customWidth="1"/>
    <col min="7429" max="7429" width="5.5703125" style="40" customWidth="1"/>
    <col min="7430" max="7430" width="2.140625" style="40" customWidth="1"/>
    <col min="7431" max="7664" width="8.85546875" style="40"/>
    <col min="7665" max="7665" width="3.42578125" style="40" customWidth="1"/>
    <col min="7666" max="7666" width="8.5703125" style="40" customWidth="1"/>
    <col min="7667" max="7667" width="13.42578125" style="40" customWidth="1"/>
    <col min="7668" max="7668" width="10.140625" style="40" customWidth="1"/>
    <col min="7669" max="7669" width="4" style="40" customWidth="1"/>
    <col min="7670" max="7670" width="10.140625" style="40" customWidth="1"/>
    <col min="7671" max="7671" width="12.42578125" style="40" customWidth="1"/>
    <col min="7672" max="7672" width="8.42578125" style="40" customWidth="1"/>
    <col min="7673" max="7673" width="13.5703125" style="40" customWidth="1"/>
    <col min="7674" max="7674" width="11.42578125" style="40" customWidth="1"/>
    <col min="7675" max="7675" width="2.140625" style="40" customWidth="1"/>
    <col min="7676" max="7677" width="13.5703125" style="40" customWidth="1"/>
    <col min="7678" max="7678" width="4.5703125" style="40" customWidth="1"/>
    <col min="7679" max="7679" width="5.42578125" style="40" customWidth="1"/>
    <col min="7680" max="7680" width="3.5703125" style="40" customWidth="1"/>
    <col min="7681" max="7681" width="4.5703125" style="40" customWidth="1"/>
    <col min="7682" max="7682" width="1.140625" style="40" customWidth="1"/>
    <col min="7683" max="7683" width="7.85546875" style="40" customWidth="1"/>
    <col min="7684" max="7684" width="0" style="40" hidden="1" customWidth="1"/>
    <col min="7685" max="7685" width="5.5703125" style="40" customWidth="1"/>
    <col min="7686" max="7686" width="2.140625" style="40" customWidth="1"/>
    <col min="7687" max="7920" width="8.85546875" style="40"/>
    <col min="7921" max="7921" width="3.42578125" style="40" customWidth="1"/>
    <col min="7922" max="7922" width="8.5703125" style="40" customWidth="1"/>
    <col min="7923" max="7923" width="13.42578125" style="40" customWidth="1"/>
    <col min="7924" max="7924" width="10.140625" style="40" customWidth="1"/>
    <col min="7925" max="7925" width="4" style="40" customWidth="1"/>
    <col min="7926" max="7926" width="10.140625" style="40" customWidth="1"/>
    <col min="7927" max="7927" width="12.42578125" style="40" customWidth="1"/>
    <col min="7928" max="7928" width="8.42578125" style="40" customWidth="1"/>
    <col min="7929" max="7929" width="13.5703125" style="40" customWidth="1"/>
    <col min="7930" max="7930" width="11.42578125" style="40" customWidth="1"/>
    <col min="7931" max="7931" width="2.140625" style="40" customWidth="1"/>
    <col min="7932" max="7933" width="13.5703125" style="40" customWidth="1"/>
    <col min="7934" max="7934" width="4.5703125" style="40" customWidth="1"/>
    <col min="7935" max="7935" width="5.42578125" style="40" customWidth="1"/>
    <col min="7936" max="7936" width="3.5703125" style="40" customWidth="1"/>
    <col min="7937" max="7937" width="4.5703125" style="40" customWidth="1"/>
    <col min="7938" max="7938" width="1.140625" style="40" customWidth="1"/>
    <col min="7939" max="7939" width="7.85546875" style="40" customWidth="1"/>
    <col min="7940" max="7940" width="0" style="40" hidden="1" customWidth="1"/>
    <col min="7941" max="7941" width="5.5703125" style="40" customWidth="1"/>
    <col min="7942" max="7942" width="2.140625" style="40" customWidth="1"/>
    <col min="7943" max="8176" width="8.85546875" style="40"/>
    <col min="8177" max="8177" width="3.42578125" style="40" customWidth="1"/>
    <col min="8178" max="8178" width="8.5703125" style="40" customWidth="1"/>
    <col min="8179" max="8179" width="13.42578125" style="40" customWidth="1"/>
    <col min="8180" max="8180" width="10.140625" style="40" customWidth="1"/>
    <col min="8181" max="8181" width="4" style="40" customWidth="1"/>
    <col min="8182" max="8182" width="10.140625" style="40" customWidth="1"/>
    <col min="8183" max="8183" width="12.42578125" style="40" customWidth="1"/>
    <col min="8184" max="8184" width="8.42578125" style="40" customWidth="1"/>
    <col min="8185" max="8185" width="13.5703125" style="40" customWidth="1"/>
    <col min="8186" max="8186" width="11.42578125" style="40" customWidth="1"/>
    <col min="8187" max="8187" width="2.140625" style="40" customWidth="1"/>
    <col min="8188" max="8189" width="13.5703125" style="40" customWidth="1"/>
    <col min="8190" max="8190" width="4.5703125" style="40" customWidth="1"/>
    <col min="8191" max="8191" width="5.42578125" style="40" customWidth="1"/>
    <col min="8192" max="8192" width="3.5703125" style="40" customWidth="1"/>
    <col min="8193" max="8193" width="4.5703125" style="40" customWidth="1"/>
    <col min="8194" max="8194" width="1.140625" style="40" customWidth="1"/>
    <col min="8195" max="8195" width="7.85546875" style="40" customWidth="1"/>
    <col min="8196" max="8196" width="0" style="40" hidden="1" customWidth="1"/>
    <col min="8197" max="8197" width="5.5703125" style="40" customWidth="1"/>
    <col min="8198" max="8198" width="2.140625" style="40" customWidth="1"/>
    <col min="8199" max="8432" width="8.85546875" style="40"/>
    <col min="8433" max="8433" width="3.42578125" style="40" customWidth="1"/>
    <col min="8434" max="8434" width="8.5703125" style="40" customWidth="1"/>
    <col min="8435" max="8435" width="13.42578125" style="40" customWidth="1"/>
    <col min="8436" max="8436" width="10.140625" style="40" customWidth="1"/>
    <col min="8437" max="8437" width="4" style="40" customWidth="1"/>
    <col min="8438" max="8438" width="10.140625" style="40" customWidth="1"/>
    <col min="8439" max="8439" width="12.42578125" style="40" customWidth="1"/>
    <col min="8440" max="8440" width="8.42578125" style="40" customWidth="1"/>
    <col min="8441" max="8441" width="13.5703125" style="40" customWidth="1"/>
    <col min="8442" max="8442" width="11.42578125" style="40" customWidth="1"/>
    <col min="8443" max="8443" width="2.140625" style="40" customWidth="1"/>
    <col min="8444" max="8445" width="13.5703125" style="40" customWidth="1"/>
    <col min="8446" max="8446" width="4.5703125" style="40" customWidth="1"/>
    <col min="8447" max="8447" width="5.42578125" style="40" customWidth="1"/>
    <col min="8448" max="8448" width="3.5703125" style="40" customWidth="1"/>
    <col min="8449" max="8449" width="4.5703125" style="40" customWidth="1"/>
    <col min="8450" max="8450" width="1.140625" style="40" customWidth="1"/>
    <col min="8451" max="8451" width="7.85546875" style="40" customWidth="1"/>
    <col min="8452" max="8452" width="0" style="40" hidden="1" customWidth="1"/>
    <col min="8453" max="8453" width="5.5703125" style="40" customWidth="1"/>
    <col min="8454" max="8454" width="2.140625" style="40" customWidth="1"/>
    <col min="8455" max="8688" width="8.85546875" style="40"/>
    <col min="8689" max="8689" width="3.42578125" style="40" customWidth="1"/>
    <col min="8690" max="8690" width="8.5703125" style="40" customWidth="1"/>
    <col min="8691" max="8691" width="13.42578125" style="40" customWidth="1"/>
    <col min="8692" max="8692" width="10.140625" style="40" customWidth="1"/>
    <col min="8693" max="8693" width="4" style="40" customWidth="1"/>
    <col min="8694" max="8694" width="10.140625" style="40" customWidth="1"/>
    <col min="8695" max="8695" width="12.42578125" style="40" customWidth="1"/>
    <col min="8696" max="8696" width="8.42578125" style="40" customWidth="1"/>
    <col min="8697" max="8697" width="13.5703125" style="40" customWidth="1"/>
    <col min="8698" max="8698" width="11.42578125" style="40" customWidth="1"/>
    <col min="8699" max="8699" width="2.140625" style="40" customWidth="1"/>
    <col min="8700" max="8701" width="13.5703125" style="40" customWidth="1"/>
    <col min="8702" max="8702" width="4.5703125" style="40" customWidth="1"/>
    <col min="8703" max="8703" width="5.42578125" style="40" customWidth="1"/>
    <col min="8704" max="8704" width="3.5703125" style="40" customWidth="1"/>
    <col min="8705" max="8705" width="4.5703125" style="40" customWidth="1"/>
    <col min="8706" max="8706" width="1.140625" style="40" customWidth="1"/>
    <col min="8707" max="8707" width="7.85546875" style="40" customWidth="1"/>
    <col min="8708" max="8708" width="0" style="40" hidden="1" customWidth="1"/>
    <col min="8709" max="8709" width="5.5703125" style="40" customWidth="1"/>
    <col min="8710" max="8710" width="2.140625" style="40" customWidth="1"/>
    <col min="8711" max="8944" width="8.85546875" style="40"/>
    <col min="8945" max="8945" width="3.42578125" style="40" customWidth="1"/>
    <col min="8946" max="8946" width="8.5703125" style="40" customWidth="1"/>
    <col min="8947" max="8947" width="13.42578125" style="40" customWidth="1"/>
    <col min="8948" max="8948" width="10.140625" style="40" customWidth="1"/>
    <col min="8949" max="8949" width="4" style="40" customWidth="1"/>
    <col min="8950" max="8950" width="10.140625" style="40" customWidth="1"/>
    <col min="8951" max="8951" width="12.42578125" style="40" customWidth="1"/>
    <col min="8952" max="8952" width="8.42578125" style="40" customWidth="1"/>
    <col min="8953" max="8953" width="13.5703125" style="40" customWidth="1"/>
    <col min="8954" max="8954" width="11.42578125" style="40" customWidth="1"/>
    <col min="8955" max="8955" width="2.140625" style="40" customWidth="1"/>
    <col min="8956" max="8957" width="13.5703125" style="40" customWidth="1"/>
    <col min="8958" max="8958" width="4.5703125" style="40" customWidth="1"/>
    <col min="8959" max="8959" width="5.42578125" style="40" customWidth="1"/>
    <col min="8960" max="8960" width="3.5703125" style="40" customWidth="1"/>
    <col min="8961" max="8961" width="4.5703125" style="40" customWidth="1"/>
    <col min="8962" max="8962" width="1.140625" style="40" customWidth="1"/>
    <col min="8963" max="8963" width="7.85546875" style="40" customWidth="1"/>
    <col min="8964" max="8964" width="0" style="40" hidden="1" customWidth="1"/>
    <col min="8965" max="8965" width="5.5703125" style="40" customWidth="1"/>
    <col min="8966" max="8966" width="2.140625" style="40" customWidth="1"/>
    <col min="8967" max="9200" width="8.85546875" style="40"/>
    <col min="9201" max="9201" width="3.42578125" style="40" customWidth="1"/>
    <col min="9202" max="9202" width="8.5703125" style="40" customWidth="1"/>
    <col min="9203" max="9203" width="13.42578125" style="40" customWidth="1"/>
    <col min="9204" max="9204" width="10.140625" style="40" customWidth="1"/>
    <col min="9205" max="9205" width="4" style="40" customWidth="1"/>
    <col min="9206" max="9206" width="10.140625" style="40" customWidth="1"/>
    <col min="9207" max="9207" width="12.42578125" style="40" customWidth="1"/>
    <col min="9208" max="9208" width="8.42578125" style="40" customWidth="1"/>
    <col min="9209" max="9209" width="13.5703125" style="40" customWidth="1"/>
    <col min="9210" max="9210" width="11.42578125" style="40" customWidth="1"/>
    <col min="9211" max="9211" width="2.140625" style="40" customWidth="1"/>
    <col min="9212" max="9213" width="13.5703125" style="40" customWidth="1"/>
    <col min="9214" max="9214" width="4.5703125" style="40" customWidth="1"/>
    <col min="9215" max="9215" width="5.42578125" style="40" customWidth="1"/>
    <col min="9216" max="9216" width="3.5703125" style="40" customWidth="1"/>
    <col min="9217" max="9217" width="4.5703125" style="40" customWidth="1"/>
    <col min="9218" max="9218" width="1.140625" style="40" customWidth="1"/>
    <col min="9219" max="9219" width="7.85546875" style="40" customWidth="1"/>
    <col min="9220" max="9220" width="0" style="40" hidden="1" customWidth="1"/>
    <col min="9221" max="9221" width="5.5703125" style="40" customWidth="1"/>
    <col min="9222" max="9222" width="2.140625" style="40" customWidth="1"/>
    <col min="9223" max="9456" width="8.85546875" style="40"/>
    <col min="9457" max="9457" width="3.42578125" style="40" customWidth="1"/>
    <col min="9458" max="9458" width="8.5703125" style="40" customWidth="1"/>
    <col min="9459" max="9459" width="13.42578125" style="40" customWidth="1"/>
    <col min="9460" max="9460" width="10.140625" style="40" customWidth="1"/>
    <col min="9461" max="9461" width="4" style="40" customWidth="1"/>
    <col min="9462" max="9462" width="10.140625" style="40" customWidth="1"/>
    <col min="9463" max="9463" width="12.42578125" style="40" customWidth="1"/>
    <col min="9464" max="9464" width="8.42578125" style="40" customWidth="1"/>
    <col min="9465" max="9465" width="13.5703125" style="40" customWidth="1"/>
    <col min="9466" max="9466" width="11.42578125" style="40" customWidth="1"/>
    <col min="9467" max="9467" width="2.140625" style="40" customWidth="1"/>
    <col min="9468" max="9469" width="13.5703125" style="40" customWidth="1"/>
    <col min="9470" max="9470" width="4.5703125" style="40" customWidth="1"/>
    <col min="9471" max="9471" width="5.42578125" style="40" customWidth="1"/>
    <col min="9472" max="9472" width="3.5703125" style="40" customWidth="1"/>
    <col min="9473" max="9473" width="4.5703125" style="40" customWidth="1"/>
    <col min="9474" max="9474" width="1.140625" style="40" customWidth="1"/>
    <col min="9475" max="9475" width="7.85546875" style="40" customWidth="1"/>
    <col min="9476" max="9476" width="0" style="40" hidden="1" customWidth="1"/>
    <col min="9477" max="9477" width="5.5703125" style="40" customWidth="1"/>
    <col min="9478" max="9478" width="2.140625" style="40" customWidth="1"/>
    <col min="9479" max="9712" width="8.85546875" style="40"/>
    <col min="9713" max="9713" width="3.42578125" style="40" customWidth="1"/>
    <col min="9714" max="9714" width="8.5703125" style="40" customWidth="1"/>
    <col min="9715" max="9715" width="13.42578125" style="40" customWidth="1"/>
    <col min="9716" max="9716" width="10.140625" style="40" customWidth="1"/>
    <col min="9717" max="9717" width="4" style="40" customWidth="1"/>
    <col min="9718" max="9718" width="10.140625" style="40" customWidth="1"/>
    <col min="9719" max="9719" width="12.42578125" style="40" customWidth="1"/>
    <col min="9720" max="9720" width="8.42578125" style="40" customWidth="1"/>
    <col min="9721" max="9721" width="13.5703125" style="40" customWidth="1"/>
    <col min="9722" max="9722" width="11.42578125" style="40" customWidth="1"/>
    <col min="9723" max="9723" width="2.140625" style="40" customWidth="1"/>
    <col min="9724" max="9725" width="13.5703125" style="40" customWidth="1"/>
    <col min="9726" max="9726" width="4.5703125" style="40" customWidth="1"/>
    <col min="9727" max="9727" width="5.42578125" style="40" customWidth="1"/>
    <col min="9728" max="9728" width="3.5703125" style="40" customWidth="1"/>
    <col min="9729" max="9729" width="4.5703125" style="40" customWidth="1"/>
    <col min="9730" max="9730" width="1.140625" style="40" customWidth="1"/>
    <col min="9731" max="9731" width="7.85546875" style="40" customWidth="1"/>
    <col min="9732" max="9732" width="0" style="40" hidden="1" customWidth="1"/>
    <col min="9733" max="9733" width="5.5703125" style="40" customWidth="1"/>
    <col min="9734" max="9734" width="2.140625" style="40" customWidth="1"/>
    <col min="9735" max="9968" width="8.85546875" style="40"/>
    <col min="9969" max="9969" width="3.42578125" style="40" customWidth="1"/>
    <col min="9970" max="9970" width="8.5703125" style="40" customWidth="1"/>
    <col min="9971" max="9971" width="13.42578125" style="40" customWidth="1"/>
    <col min="9972" max="9972" width="10.140625" style="40" customWidth="1"/>
    <col min="9973" max="9973" width="4" style="40" customWidth="1"/>
    <col min="9974" max="9974" width="10.140625" style="40" customWidth="1"/>
    <col min="9975" max="9975" width="12.42578125" style="40" customWidth="1"/>
    <col min="9976" max="9976" width="8.42578125" style="40" customWidth="1"/>
    <col min="9977" max="9977" width="13.5703125" style="40" customWidth="1"/>
    <col min="9978" max="9978" width="11.42578125" style="40" customWidth="1"/>
    <col min="9979" max="9979" width="2.140625" style="40" customWidth="1"/>
    <col min="9980" max="9981" width="13.5703125" style="40" customWidth="1"/>
    <col min="9982" max="9982" width="4.5703125" style="40" customWidth="1"/>
    <col min="9983" max="9983" width="5.42578125" style="40" customWidth="1"/>
    <col min="9984" max="9984" width="3.5703125" style="40" customWidth="1"/>
    <col min="9985" max="9985" width="4.5703125" style="40" customWidth="1"/>
    <col min="9986" max="9986" width="1.140625" style="40" customWidth="1"/>
    <col min="9987" max="9987" width="7.85546875" style="40" customWidth="1"/>
    <col min="9988" max="9988" width="0" style="40" hidden="1" customWidth="1"/>
    <col min="9989" max="9989" width="5.5703125" style="40" customWidth="1"/>
    <col min="9990" max="9990" width="2.140625" style="40" customWidth="1"/>
    <col min="9991" max="10224" width="8.85546875" style="40"/>
    <col min="10225" max="10225" width="3.42578125" style="40" customWidth="1"/>
    <col min="10226" max="10226" width="8.5703125" style="40" customWidth="1"/>
    <col min="10227" max="10227" width="13.42578125" style="40" customWidth="1"/>
    <col min="10228" max="10228" width="10.140625" style="40" customWidth="1"/>
    <col min="10229" max="10229" width="4" style="40" customWidth="1"/>
    <col min="10230" max="10230" width="10.140625" style="40" customWidth="1"/>
    <col min="10231" max="10231" width="12.42578125" style="40" customWidth="1"/>
    <col min="10232" max="10232" width="8.42578125" style="40" customWidth="1"/>
    <col min="10233" max="10233" width="13.5703125" style="40" customWidth="1"/>
    <col min="10234" max="10234" width="11.42578125" style="40" customWidth="1"/>
    <col min="10235" max="10235" width="2.140625" style="40" customWidth="1"/>
    <col min="10236" max="10237" width="13.5703125" style="40" customWidth="1"/>
    <col min="10238" max="10238" width="4.5703125" style="40" customWidth="1"/>
    <col min="10239" max="10239" width="5.42578125" style="40" customWidth="1"/>
    <col min="10240" max="10240" width="3.5703125" style="40" customWidth="1"/>
    <col min="10241" max="10241" width="4.5703125" style="40" customWidth="1"/>
    <col min="10242" max="10242" width="1.140625" style="40" customWidth="1"/>
    <col min="10243" max="10243" width="7.85546875" style="40" customWidth="1"/>
    <col min="10244" max="10244" width="0" style="40" hidden="1" customWidth="1"/>
    <col min="10245" max="10245" width="5.5703125" style="40" customWidth="1"/>
    <col min="10246" max="10246" width="2.140625" style="40" customWidth="1"/>
    <col min="10247" max="10480" width="8.85546875" style="40"/>
    <col min="10481" max="10481" width="3.42578125" style="40" customWidth="1"/>
    <col min="10482" max="10482" width="8.5703125" style="40" customWidth="1"/>
    <col min="10483" max="10483" width="13.42578125" style="40" customWidth="1"/>
    <col min="10484" max="10484" width="10.140625" style="40" customWidth="1"/>
    <col min="10485" max="10485" width="4" style="40" customWidth="1"/>
    <col min="10486" max="10486" width="10.140625" style="40" customWidth="1"/>
    <col min="10487" max="10487" width="12.42578125" style="40" customWidth="1"/>
    <col min="10488" max="10488" width="8.42578125" style="40" customWidth="1"/>
    <col min="10489" max="10489" width="13.5703125" style="40" customWidth="1"/>
    <col min="10490" max="10490" width="11.42578125" style="40" customWidth="1"/>
    <col min="10491" max="10491" width="2.140625" style="40" customWidth="1"/>
    <col min="10492" max="10493" width="13.5703125" style="40" customWidth="1"/>
    <col min="10494" max="10494" width="4.5703125" style="40" customWidth="1"/>
    <col min="10495" max="10495" width="5.42578125" style="40" customWidth="1"/>
    <col min="10496" max="10496" width="3.5703125" style="40" customWidth="1"/>
    <col min="10497" max="10497" width="4.5703125" style="40" customWidth="1"/>
    <col min="10498" max="10498" width="1.140625" style="40" customWidth="1"/>
    <col min="10499" max="10499" width="7.85546875" style="40" customWidth="1"/>
    <col min="10500" max="10500" width="0" style="40" hidden="1" customWidth="1"/>
    <col min="10501" max="10501" width="5.5703125" style="40" customWidth="1"/>
    <col min="10502" max="10502" width="2.140625" style="40" customWidth="1"/>
    <col min="10503" max="10736" width="8.85546875" style="40"/>
    <col min="10737" max="10737" width="3.42578125" style="40" customWidth="1"/>
    <col min="10738" max="10738" width="8.5703125" style="40" customWidth="1"/>
    <col min="10739" max="10739" width="13.42578125" style="40" customWidth="1"/>
    <col min="10740" max="10740" width="10.140625" style="40" customWidth="1"/>
    <col min="10741" max="10741" width="4" style="40" customWidth="1"/>
    <col min="10742" max="10742" width="10.140625" style="40" customWidth="1"/>
    <col min="10743" max="10743" width="12.42578125" style="40" customWidth="1"/>
    <col min="10744" max="10744" width="8.42578125" style="40" customWidth="1"/>
    <col min="10745" max="10745" width="13.5703125" style="40" customWidth="1"/>
    <col min="10746" max="10746" width="11.42578125" style="40" customWidth="1"/>
    <col min="10747" max="10747" width="2.140625" style="40" customWidth="1"/>
    <col min="10748" max="10749" width="13.5703125" style="40" customWidth="1"/>
    <col min="10750" max="10750" width="4.5703125" style="40" customWidth="1"/>
    <col min="10751" max="10751" width="5.42578125" style="40" customWidth="1"/>
    <col min="10752" max="10752" width="3.5703125" style="40" customWidth="1"/>
    <col min="10753" max="10753" width="4.5703125" style="40" customWidth="1"/>
    <col min="10754" max="10754" width="1.140625" style="40" customWidth="1"/>
    <col min="10755" max="10755" width="7.85546875" style="40" customWidth="1"/>
    <col min="10756" max="10756" width="0" style="40" hidden="1" customWidth="1"/>
    <col min="10757" max="10757" width="5.5703125" style="40" customWidth="1"/>
    <col min="10758" max="10758" width="2.140625" style="40" customWidth="1"/>
    <col min="10759" max="10992" width="8.85546875" style="40"/>
    <col min="10993" max="10993" width="3.42578125" style="40" customWidth="1"/>
    <col min="10994" max="10994" width="8.5703125" style="40" customWidth="1"/>
    <col min="10995" max="10995" width="13.42578125" style="40" customWidth="1"/>
    <col min="10996" max="10996" width="10.140625" style="40" customWidth="1"/>
    <col min="10997" max="10997" width="4" style="40" customWidth="1"/>
    <col min="10998" max="10998" width="10.140625" style="40" customWidth="1"/>
    <col min="10999" max="10999" width="12.42578125" style="40" customWidth="1"/>
    <col min="11000" max="11000" width="8.42578125" style="40" customWidth="1"/>
    <col min="11001" max="11001" width="13.5703125" style="40" customWidth="1"/>
    <col min="11002" max="11002" width="11.42578125" style="40" customWidth="1"/>
    <col min="11003" max="11003" width="2.140625" style="40" customWidth="1"/>
    <col min="11004" max="11005" width="13.5703125" style="40" customWidth="1"/>
    <col min="11006" max="11006" width="4.5703125" style="40" customWidth="1"/>
    <col min="11007" max="11007" width="5.42578125" style="40" customWidth="1"/>
    <col min="11008" max="11008" width="3.5703125" style="40" customWidth="1"/>
    <col min="11009" max="11009" width="4.5703125" style="40" customWidth="1"/>
    <col min="11010" max="11010" width="1.140625" style="40" customWidth="1"/>
    <col min="11011" max="11011" width="7.85546875" style="40" customWidth="1"/>
    <col min="11012" max="11012" width="0" style="40" hidden="1" customWidth="1"/>
    <col min="11013" max="11013" width="5.5703125" style="40" customWidth="1"/>
    <col min="11014" max="11014" width="2.140625" style="40" customWidth="1"/>
    <col min="11015" max="11248" width="8.85546875" style="40"/>
    <col min="11249" max="11249" width="3.42578125" style="40" customWidth="1"/>
    <col min="11250" max="11250" width="8.5703125" style="40" customWidth="1"/>
    <col min="11251" max="11251" width="13.42578125" style="40" customWidth="1"/>
    <col min="11252" max="11252" width="10.140625" style="40" customWidth="1"/>
    <col min="11253" max="11253" width="4" style="40" customWidth="1"/>
    <col min="11254" max="11254" width="10.140625" style="40" customWidth="1"/>
    <col min="11255" max="11255" width="12.42578125" style="40" customWidth="1"/>
    <col min="11256" max="11256" width="8.42578125" style="40" customWidth="1"/>
    <col min="11257" max="11257" width="13.5703125" style="40" customWidth="1"/>
    <col min="11258" max="11258" width="11.42578125" style="40" customWidth="1"/>
    <col min="11259" max="11259" width="2.140625" style="40" customWidth="1"/>
    <col min="11260" max="11261" width="13.5703125" style="40" customWidth="1"/>
    <col min="11262" max="11262" width="4.5703125" style="40" customWidth="1"/>
    <col min="11263" max="11263" width="5.42578125" style="40" customWidth="1"/>
    <col min="11264" max="11264" width="3.5703125" style="40" customWidth="1"/>
    <col min="11265" max="11265" width="4.5703125" style="40" customWidth="1"/>
    <col min="11266" max="11266" width="1.140625" style="40" customWidth="1"/>
    <col min="11267" max="11267" width="7.85546875" style="40" customWidth="1"/>
    <col min="11268" max="11268" width="0" style="40" hidden="1" customWidth="1"/>
    <col min="11269" max="11269" width="5.5703125" style="40" customWidth="1"/>
    <col min="11270" max="11270" width="2.140625" style="40" customWidth="1"/>
    <col min="11271" max="11504" width="8.85546875" style="40"/>
    <col min="11505" max="11505" width="3.42578125" style="40" customWidth="1"/>
    <col min="11506" max="11506" width="8.5703125" style="40" customWidth="1"/>
    <col min="11507" max="11507" width="13.42578125" style="40" customWidth="1"/>
    <col min="11508" max="11508" width="10.140625" style="40" customWidth="1"/>
    <col min="11509" max="11509" width="4" style="40" customWidth="1"/>
    <col min="11510" max="11510" width="10.140625" style="40" customWidth="1"/>
    <col min="11511" max="11511" width="12.42578125" style="40" customWidth="1"/>
    <col min="11512" max="11512" width="8.42578125" style="40" customWidth="1"/>
    <col min="11513" max="11513" width="13.5703125" style="40" customWidth="1"/>
    <col min="11514" max="11514" width="11.42578125" style="40" customWidth="1"/>
    <col min="11515" max="11515" width="2.140625" style="40" customWidth="1"/>
    <col min="11516" max="11517" width="13.5703125" style="40" customWidth="1"/>
    <col min="11518" max="11518" width="4.5703125" style="40" customWidth="1"/>
    <col min="11519" max="11519" width="5.42578125" style="40" customWidth="1"/>
    <col min="11520" max="11520" width="3.5703125" style="40" customWidth="1"/>
    <col min="11521" max="11521" width="4.5703125" style="40" customWidth="1"/>
    <col min="11522" max="11522" width="1.140625" style="40" customWidth="1"/>
    <col min="11523" max="11523" width="7.85546875" style="40" customWidth="1"/>
    <col min="11524" max="11524" width="0" style="40" hidden="1" customWidth="1"/>
    <col min="11525" max="11525" width="5.5703125" style="40" customWidth="1"/>
    <col min="11526" max="11526" width="2.140625" style="40" customWidth="1"/>
    <col min="11527" max="11760" width="8.85546875" style="40"/>
    <col min="11761" max="11761" width="3.42578125" style="40" customWidth="1"/>
    <col min="11762" max="11762" width="8.5703125" style="40" customWidth="1"/>
    <col min="11763" max="11763" width="13.42578125" style="40" customWidth="1"/>
    <col min="11764" max="11764" width="10.140625" style="40" customWidth="1"/>
    <col min="11765" max="11765" width="4" style="40" customWidth="1"/>
    <col min="11766" max="11766" width="10.140625" style="40" customWidth="1"/>
    <col min="11767" max="11767" width="12.42578125" style="40" customWidth="1"/>
    <col min="11768" max="11768" width="8.42578125" style="40" customWidth="1"/>
    <col min="11769" max="11769" width="13.5703125" style="40" customWidth="1"/>
    <col min="11770" max="11770" width="11.42578125" style="40" customWidth="1"/>
    <col min="11771" max="11771" width="2.140625" style="40" customWidth="1"/>
    <col min="11772" max="11773" width="13.5703125" style="40" customWidth="1"/>
    <col min="11774" max="11774" width="4.5703125" style="40" customWidth="1"/>
    <col min="11775" max="11775" width="5.42578125" style="40" customWidth="1"/>
    <col min="11776" max="11776" width="3.5703125" style="40" customWidth="1"/>
    <col min="11777" max="11777" width="4.5703125" style="40" customWidth="1"/>
    <col min="11778" max="11778" width="1.140625" style="40" customWidth="1"/>
    <col min="11779" max="11779" width="7.85546875" style="40" customWidth="1"/>
    <col min="11780" max="11780" width="0" style="40" hidden="1" customWidth="1"/>
    <col min="11781" max="11781" width="5.5703125" style="40" customWidth="1"/>
    <col min="11782" max="11782" width="2.140625" style="40" customWidth="1"/>
    <col min="11783" max="12016" width="8.85546875" style="40"/>
    <col min="12017" max="12017" width="3.42578125" style="40" customWidth="1"/>
    <col min="12018" max="12018" width="8.5703125" style="40" customWidth="1"/>
    <col min="12019" max="12019" width="13.42578125" style="40" customWidth="1"/>
    <col min="12020" max="12020" width="10.140625" style="40" customWidth="1"/>
    <col min="12021" max="12021" width="4" style="40" customWidth="1"/>
    <col min="12022" max="12022" width="10.140625" style="40" customWidth="1"/>
    <col min="12023" max="12023" width="12.42578125" style="40" customWidth="1"/>
    <col min="12024" max="12024" width="8.42578125" style="40" customWidth="1"/>
    <col min="12025" max="12025" width="13.5703125" style="40" customWidth="1"/>
    <col min="12026" max="12026" width="11.42578125" style="40" customWidth="1"/>
    <col min="12027" max="12027" width="2.140625" style="40" customWidth="1"/>
    <col min="12028" max="12029" width="13.5703125" style="40" customWidth="1"/>
    <col min="12030" max="12030" width="4.5703125" style="40" customWidth="1"/>
    <col min="12031" max="12031" width="5.42578125" style="40" customWidth="1"/>
    <col min="12032" max="12032" width="3.5703125" style="40" customWidth="1"/>
    <col min="12033" max="12033" width="4.5703125" style="40" customWidth="1"/>
    <col min="12034" max="12034" width="1.140625" style="40" customWidth="1"/>
    <col min="12035" max="12035" width="7.85546875" style="40" customWidth="1"/>
    <col min="12036" max="12036" width="0" style="40" hidden="1" customWidth="1"/>
    <col min="12037" max="12037" width="5.5703125" style="40" customWidth="1"/>
    <col min="12038" max="12038" width="2.140625" style="40" customWidth="1"/>
    <col min="12039" max="12272" width="8.85546875" style="40"/>
    <col min="12273" max="12273" width="3.42578125" style="40" customWidth="1"/>
    <col min="12274" max="12274" width="8.5703125" style="40" customWidth="1"/>
    <col min="12275" max="12275" width="13.42578125" style="40" customWidth="1"/>
    <col min="12276" max="12276" width="10.140625" style="40" customWidth="1"/>
    <col min="12277" max="12277" width="4" style="40" customWidth="1"/>
    <col min="12278" max="12278" width="10.140625" style="40" customWidth="1"/>
    <col min="12279" max="12279" width="12.42578125" style="40" customWidth="1"/>
    <col min="12280" max="12280" width="8.42578125" style="40" customWidth="1"/>
    <col min="12281" max="12281" width="13.5703125" style="40" customWidth="1"/>
    <col min="12282" max="12282" width="11.42578125" style="40" customWidth="1"/>
    <col min="12283" max="12283" width="2.140625" style="40" customWidth="1"/>
    <col min="12284" max="12285" width="13.5703125" style="40" customWidth="1"/>
    <col min="12286" max="12286" width="4.5703125" style="40" customWidth="1"/>
    <col min="12287" max="12287" width="5.42578125" style="40" customWidth="1"/>
    <col min="12288" max="12288" width="3.5703125" style="40" customWidth="1"/>
    <col min="12289" max="12289" width="4.5703125" style="40" customWidth="1"/>
    <col min="12290" max="12290" width="1.140625" style="40" customWidth="1"/>
    <col min="12291" max="12291" width="7.85546875" style="40" customWidth="1"/>
    <col min="12292" max="12292" width="0" style="40" hidden="1" customWidth="1"/>
    <col min="12293" max="12293" width="5.5703125" style="40" customWidth="1"/>
    <col min="12294" max="12294" width="2.140625" style="40" customWidth="1"/>
    <col min="12295" max="12528" width="8.85546875" style="40"/>
    <col min="12529" max="12529" width="3.42578125" style="40" customWidth="1"/>
    <col min="12530" max="12530" width="8.5703125" style="40" customWidth="1"/>
    <col min="12531" max="12531" width="13.42578125" style="40" customWidth="1"/>
    <col min="12532" max="12532" width="10.140625" style="40" customWidth="1"/>
    <col min="12533" max="12533" width="4" style="40" customWidth="1"/>
    <col min="12534" max="12534" width="10.140625" style="40" customWidth="1"/>
    <col min="12535" max="12535" width="12.42578125" style="40" customWidth="1"/>
    <col min="12536" max="12536" width="8.42578125" style="40" customWidth="1"/>
    <col min="12537" max="12537" width="13.5703125" style="40" customWidth="1"/>
    <col min="12538" max="12538" width="11.42578125" style="40" customWidth="1"/>
    <col min="12539" max="12539" width="2.140625" style="40" customWidth="1"/>
    <col min="12540" max="12541" width="13.5703125" style="40" customWidth="1"/>
    <col min="12542" max="12542" width="4.5703125" style="40" customWidth="1"/>
    <col min="12543" max="12543" width="5.42578125" style="40" customWidth="1"/>
    <col min="12544" max="12544" width="3.5703125" style="40" customWidth="1"/>
    <col min="12545" max="12545" width="4.5703125" style="40" customWidth="1"/>
    <col min="12546" max="12546" width="1.140625" style="40" customWidth="1"/>
    <col min="12547" max="12547" width="7.85546875" style="40" customWidth="1"/>
    <col min="12548" max="12548" width="0" style="40" hidden="1" customWidth="1"/>
    <col min="12549" max="12549" width="5.5703125" style="40" customWidth="1"/>
    <col min="12550" max="12550" width="2.140625" style="40" customWidth="1"/>
    <col min="12551" max="12784" width="8.85546875" style="40"/>
    <col min="12785" max="12785" width="3.42578125" style="40" customWidth="1"/>
    <col min="12786" max="12786" width="8.5703125" style="40" customWidth="1"/>
    <col min="12787" max="12787" width="13.42578125" style="40" customWidth="1"/>
    <col min="12788" max="12788" width="10.140625" style="40" customWidth="1"/>
    <col min="12789" max="12789" width="4" style="40" customWidth="1"/>
    <col min="12790" max="12790" width="10.140625" style="40" customWidth="1"/>
    <col min="12791" max="12791" width="12.42578125" style="40" customWidth="1"/>
    <col min="12792" max="12792" width="8.42578125" style="40" customWidth="1"/>
    <col min="12793" max="12793" width="13.5703125" style="40" customWidth="1"/>
    <col min="12794" max="12794" width="11.42578125" style="40" customWidth="1"/>
    <col min="12795" max="12795" width="2.140625" style="40" customWidth="1"/>
    <col min="12796" max="12797" width="13.5703125" style="40" customWidth="1"/>
    <col min="12798" max="12798" width="4.5703125" style="40" customWidth="1"/>
    <col min="12799" max="12799" width="5.42578125" style="40" customWidth="1"/>
    <col min="12800" max="12800" width="3.5703125" style="40" customWidth="1"/>
    <col min="12801" max="12801" width="4.5703125" style="40" customWidth="1"/>
    <col min="12802" max="12802" width="1.140625" style="40" customWidth="1"/>
    <col min="12803" max="12803" width="7.85546875" style="40" customWidth="1"/>
    <col min="12804" max="12804" width="0" style="40" hidden="1" customWidth="1"/>
    <col min="12805" max="12805" width="5.5703125" style="40" customWidth="1"/>
    <col min="12806" max="12806" width="2.140625" style="40" customWidth="1"/>
    <col min="12807" max="13040" width="8.85546875" style="40"/>
    <col min="13041" max="13041" width="3.42578125" style="40" customWidth="1"/>
    <col min="13042" max="13042" width="8.5703125" style="40" customWidth="1"/>
    <col min="13043" max="13043" width="13.42578125" style="40" customWidth="1"/>
    <col min="13044" max="13044" width="10.140625" style="40" customWidth="1"/>
    <col min="13045" max="13045" width="4" style="40" customWidth="1"/>
    <col min="13046" max="13046" width="10.140625" style="40" customWidth="1"/>
    <col min="13047" max="13047" width="12.42578125" style="40" customWidth="1"/>
    <col min="13048" max="13048" width="8.42578125" style="40" customWidth="1"/>
    <col min="13049" max="13049" width="13.5703125" style="40" customWidth="1"/>
    <col min="13050" max="13050" width="11.42578125" style="40" customWidth="1"/>
    <col min="13051" max="13051" width="2.140625" style="40" customWidth="1"/>
    <col min="13052" max="13053" width="13.5703125" style="40" customWidth="1"/>
    <col min="13054" max="13054" width="4.5703125" style="40" customWidth="1"/>
    <col min="13055" max="13055" width="5.42578125" style="40" customWidth="1"/>
    <col min="13056" max="13056" width="3.5703125" style="40" customWidth="1"/>
    <col min="13057" max="13057" width="4.5703125" style="40" customWidth="1"/>
    <col min="13058" max="13058" width="1.140625" style="40" customWidth="1"/>
    <col min="13059" max="13059" width="7.85546875" style="40" customWidth="1"/>
    <col min="13060" max="13060" width="0" style="40" hidden="1" customWidth="1"/>
    <col min="13061" max="13061" width="5.5703125" style="40" customWidth="1"/>
    <col min="13062" max="13062" width="2.140625" style="40" customWidth="1"/>
    <col min="13063" max="13296" width="8.85546875" style="40"/>
    <col min="13297" max="13297" width="3.42578125" style="40" customWidth="1"/>
    <col min="13298" max="13298" width="8.5703125" style="40" customWidth="1"/>
    <col min="13299" max="13299" width="13.42578125" style="40" customWidth="1"/>
    <col min="13300" max="13300" width="10.140625" style="40" customWidth="1"/>
    <col min="13301" max="13301" width="4" style="40" customWidth="1"/>
    <col min="13302" max="13302" width="10.140625" style="40" customWidth="1"/>
    <col min="13303" max="13303" width="12.42578125" style="40" customWidth="1"/>
    <col min="13304" max="13304" width="8.42578125" style="40" customWidth="1"/>
    <col min="13305" max="13305" width="13.5703125" style="40" customWidth="1"/>
    <col min="13306" max="13306" width="11.42578125" style="40" customWidth="1"/>
    <col min="13307" max="13307" width="2.140625" style="40" customWidth="1"/>
    <col min="13308" max="13309" width="13.5703125" style="40" customWidth="1"/>
    <col min="13310" max="13310" width="4.5703125" style="40" customWidth="1"/>
    <col min="13311" max="13311" width="5.42578125" style="40" customWidth="1"/>
    <col min="13312" max="13312" width="3.5703125" style="40" customWidth="1"/>
    <col min="13313" max="13313" width="4.5703125" style="40" customWidth="1"/>
    <col min="13314" max="13314" width="1.140625" style="40" customWidth="1"/>
    <col min="13315" max="13315" width="7.85546875" style="40" customWidth="1"/>
    <col min="13316" max="13316" width="0" style="40" hidden="1" customWidth="1"/>
    <col min="13317" max="13317" width="5.5703125" style="40" customWidth="1"/>
    <col min="13318" max="13318" width="2.140625" style="40" customWidth="1"/>
    <col min="13319" max="13552" width="8.85546875" style="40"/>
    <col min="13553" max="13553" width="3.42578125" style="40" customWidth="1"/>
    <col min="13554" max="13554" width="8.5703125" style="40" customWidth="1"/>
    <col min="13555" max="13555" width="13.42578125" style="40" customWidth="1"/>
    <col min="13556" max="13556" width="10.140625" style="40" customWidth="1"/>
    <col min="13557" max="13557" width="4" style="40" customWidth="1"/>
    <col min="13558" max="13558" width="10.140625" style="40" customWidth="1"/>
    <col min="13559" max="13559" width="12.42578125" style="40" customWidth="1"/>
    <col min="13560" max="13560" width="8.42578125" style="40" customWidth="1"/>
    <col min="13561" max="13561" width="13.5703125" style="40" customWidth="1"/>
    <col min="13562" max="13562" width="11.42578125" style="40" customWidth="1"/>
    <col min="13563" max="13563" width="2.140625" style="40" customWidth="1"/>
    <col min="13564" max="13565" width="13.5703125" style="40" customWidth="1"/>
    <col min="13566" max="13566" width="4.5703125" style="40" customWidth="1"/>
    <col min="13567" max="13567" width="5.42578125" style="40" customWidth="1"/>
    <col min="13568" max="13568" width="3.5703125" style="40" customWidth="1"/>
    <col min="13569" max="13569" width="4.5703125" style="40" customWidth="1"/>
    <col min="13570" max="13570" width="1.140625" style="40" customWidth="1"/>
    <col min="13571" max="13571" width="7.85546875" style="40" customWidth="1"/>
    <col min="13572" max="13572" width="0" style="40" hidden="1" customWidth="1"/>
    <col min="13573" max="13573" width="5.5703125" style="40" customWidth="1"/>
    <col min="13574" max="13574" width="2.140625" style="40" customWidth="1"/>
    <col min="13575" max="13808" width="8.85546875" style="40"/>
    <col min="13809" max="13809" width="3.42578125" style="40" customWidth="1"/>
    <col min="13810" max="13810" width="8.5703125" style="40" customWidth="1"/>
    <col min="13811" max="13811" width="13.42578125" style="40" customWidth="1"/>
    <col min="13812" max="13812" width="10.140625" style="40" customWidth="1"/>
    <col min="13813" max="13813" width="4" style="40" customWidth="1"/>
    <col min="13814" max="13814" width="10.140625" style="40" customWidth="1"/>
    <col min="13815" max="13815" width="12.42578125" style="40" customWidth="1"/>
    <col min="13816" max="13816" width="8.42578125" style="40" customWidth="1"/>
    <col min="13817" max="13817" width="13.5703125" style="40" customWidth="1"/>
    <col min="13818" max="13818" width="11.42578125" style="40" customWidth="1"/>
    <col min="13819" max="13819" width="2.140625" style="40" customWidth="1"/>
    <col min="13820" max="13821" width="13.5703125" style="40" customWidth="1"/>
    <col min="13822" max="13822" width="4.5703125" style="40" customWidth="1"/>
    <col min="13823" max="13823" width="5.42578125" style="40" customWidth="1"/>
    <col min="13824" max="13824" width="3.5703125" style="40" customWidth="1"/>
    <col min="13825" max="13825" width="4.5703125" style="40" customWidth="1"/>
    <col min="13826" max="13826" width="1.140625" style="40" customWidth="1"/>
    <col min="13827" max="13827" width="7.85546875" style="40" customWidth="1"/>
    <col min="13828" max="13828" width="0" style="40" hidden="1" customWidth="1"/>
    <col min="13829" max="13829" width="5.5703125" style="40" customWidth="1"/>
    <col min="13830" max="13830" width="2.140625" style="40" customWidth="1"/>
    <col min="13831" max="14064" width="8.85546875" style="40"/>
    <col min="14065" max="14065" width="3.42578125" style="40" customWidth="1"/>
    <col min="14066" max="14066" width="8.5703125" style="40" customWidth="1"/>
    <col min="14067" max="14067" width="13.42578125" style="40" customWidth="1"/>
    <col min="14068" max="14068" width="10.140625" style="40" customWidth="1"/>
    <col min="14069" max="14069" width="4" style="40" customWidth="1"/>
    <col min="14070" max="14070" width="10.140625" style="40" customWidth="1"/>
    <col min="14071" max="14071" width="12.42578125" style="40" customWidth="1"/>
    <col min="14072" max="14072" width="8.42578125" style="40" customWidth="1"/>
    <col min="14073" max="14073" width="13.5703125" style="40" customWidth="1"/>
    <col min="14074" max="14074" width="11.42578125" style="40" customWidth="1"/>
    <col min="14075" max="14075" width="2.140625" style="40" customWidth="1"/>
    <col min="14076" max="14077" width="13.5703125" style="40" customWidth="1"/>
    <col min="14078" max="14078" width="4.5703125" style="40" customWidth="1"/>
    <col min="14079" max="14079" width="5.42578125" style="40" customWidth="1"/>
    <col min="14080" max="14080" width="3.5703125" style="40" customWidth="1"/>
    <col min="14081" max="14081" width="4.5703125" style="40" customWidth="1"/>
    <col min="14082" max="14082" width="1.140625" style="40" customWidth="1"/>
    <col min="14083" max="14083" width="7.85546875" style="40" customWidth="1"/>
    <col min="14084" max="14084" width="0" style="40" hidden="1" customWidth="1"/>
    <col min="14085" max="14085" width="5.5703125" style="40" customWidth="1"/>
    <col min="14086" max="14086" width="2.140625" style="40" customWidth="1"/>
    <col min="14087" max="14320" width="8.85546875" style="40"/>
    <col min="14321" max="14321" width="3.42578125" style="40" customWidth="1"/>
    <col min="14322" max="14322" width="8.5703125" style="40" customWidth="1"/>
    <col min="14323" max="14323" width="13.42578125" style="40" customWidth="1"/>
    <col min="14324" max="14324" width="10.140625" style="40" customWidth="1"/>
    <col min="14325" max="14325" width="4" style="40" customWidth="1"/>
    <col min="14326" max="14326" width="10.140625" style="40" customWidth="1"/>
    <col min="14327" max="14327" width="12.42578125" style="40" customWidth="1"/>
    <col min="14328" max="14328" width="8.42578125" style="40" customWidth="1"/>
    <col min="14329" max="14329" width="13.5703125" style="40" customWidth="1"/>
    <col min="14330" max="14330" width="11.42578125" style="40" customWidth="1"/>
    <col min="14331" max="14331" width="2.140625" style="40" customWidth="1"/>
    <col min="14332" max="14333" width="13.5703125" style="40" customWidth="1"/>
    <col min="14334" max="14334" width="4.5703125" style="40" customWidth="1"/>
    <col min="14335" max="14335" width="5.42578125" style="40" customWidth="1"/>
    <col min="14336" max="14336" width="3.5703125" style="40" customWidth="1"/>
    <col min="14337" max="14337" width="4.5703125" style="40" customWidth="1"/>
    <col min="14338" max="14338" width="1.140625" style="40" customWidth="1"/>
    <col min="14339" max="14339" width="7.85546875" style="40" customWidth="1"/>
    <col min="14340" max="14340" width="0" style="40" hidden="1" customWidth="1"/>
    <col min="14341" max="14341" width="5.5703125" style="40" customWidth="1"/>
    <col min="14342" max="14342" width="2.140625" style="40" customWidth="1"/>
    <col min="14343" max="14576" width="8.85546875" style="40"/>
    <col min="14577" max="14577" width="3.42578125" style="40" customWidth="1"/>
    <col min="14578" max="14578" width="8.5703125" style="40" customWidth="1"/>
    <col min="14579" max="14579" width="13.42578125" style="40" customWidth="1"/>
    <col min="14580" max="14580" width="10.140625" style="40" customWidth="1"/>
    <col min="14581" max="14581" width="4" style="40" customWidth="1"/>
    <col min="14582" max="14582" width="10.140625" style="40" customWidth="1"/>
    <col min="14583" max="14583" width="12.42578125" style="40" customWidth="1"/>
    <col min="14584" max="14584" width="8.42578125" style="40" customWidth="1"/>
    <col min="14585" max="14585" width="13.5703125" style="40" customWidth="1"/>
    <col min="14586" max="14586" width="11.42578125" style="40" customWidth="1"/>
    <col min="14587" max="14587" width="2.140625" style="40" customWidth="1"/>
    <col min="14588" max="14589" width="13.5703125" style="40" customWidth="1"/>
    <col min="14590" max="14590" width="4.5703125" style="40" customWidth="1"/>
    <col min="14591" max="14591" width="5.42578125" style="40" customWidth="1"/>
    <col min="14592" max="14592" width="3.5703125" style="40" customWidth="1"/>
    <col min="14593" max="14593" width="4.5703125" style="40" customWidth="1"/>
    <col min="14594" max="14594" width="1.140625" style="40" customWidth="1"/>
    <col min="14595" max="14595" width="7.85546875" style="40" customWidth="1"/>
    <col min="14596" max="14596" width="0" style="40" hidden="1" customWidth="1"/>
    <col min="14597" max="14597" width="5.5703125" style="40" customWidth="1"/>
    <col min="14598" max="14598" width="2.140625" style="40" customWidth="1"/>
    <col min="14599" max="14832" width="8.85546875" style="40"/>
    <col min="14833" max="14833" width="3.42578125" style="40" customWidth="1"/>
    <col min="14834" max="14834" width="8.5703125" style="40" customWidth="1"/>
    <col min="14835" max="14835" width="13.42578125" style="40" customWidth="1"/>
    <col min="14836" max="14836" width="10.140625" style="40" customWidth="1"/>
    <col min="14837" max="14837" width="4" style="40" customWidth="1"/>
    <col min="14838" max="14838" width="10.140625" style="40" customWidth="1"/>
    <col min="14839" max="14839" width="12.42578125" style="40" customWidth="1"/>
    <col min="14840" max="14840" width="8.42578125" style="40" customWidth="1"/>
    <col min="14841" max="14841" width="13.5703125" style="40" customWidth="1"/>
    <col min="14842" max="14842" width="11.42578125" style="40" customWidth="1"/>
    <col min="14843" max="14843" width="2.140625" style="40" customWidth="1"/>
    <col min="14844" max="14845" width="13.5703125" style="40" customWidth="1"/>
    <col min="14846" max="14846" width="4.5703125" style="40" customWidth="1"/>
    <col min="14847" max="14847" width="5.42578125" style="40" customWidth="1"/>
    <col min="14848" max="14848" width="3.5703125" style="40" customWidth="1"/>
    <col min="14849" max="14849" width="4.5703125" style="40" customWidth="1"/>
    <col min="14850" max="14850" width="1.140625" style="40" customWidth="1"/>
    <col min="14851" max="14851" width="7.85546875" style="40" customWidth="1"/>
    <col min="14852" max="14852" width="0" style="40" hidden="1" customWidth="1"/>
    <col min="14853" max="14853" width="5.5703125" style="40" customWidth="1"/>
    <col min="14854" max="14854" width="2.140625" style="40" customWidth="1"/>
    <col min="14855" max="15088" width="8.85546875" style="40"/>
    <col min="15089" max="15089" width="3.42578125" style="40" customWidth="1"/>
    <col min="15090" max="15090" width="8.5703125" style="40" customWidth="1"/>
    <col min="15091" max="15091" width="13.42578125" style="40" customWidth="1"/>
    <col min="15092" max="15092" width="10.140625" style="40" customWidth="1"/>
    <col min="15093" max="15093" width="4" style="40" customWidth="1"/>
    <col min="15094" max="15094" width="10.140625" style="40" customWidth="1"/>
    <col min="15095" max="15095" width="12.42578125" style="40" customWidth="1"/>
    <col min="15096" max="15096" width="8.42578125" style="40" customWidth="1"/>
    <col min="15097" max="15097" width="13.5703125" style="40" customWidth="1"/>
    <col min="15098" max="15098" width="11.42578125" style="40" customWidth="1"/>
    <col min="15099" max="15099" width="2.140625" style="40" customWidth="1"/>
    <col min="15100" max="15101" width="13.5703125" style="40" customWidth="1"/>
    <col min="15102" max="15102" width="4.5703125" style="40" customWidth="1"/>
    <col min="15103" max="15103" width="5.42578125" style="40" customWidth="1"/>
    <col min="15104" max="15104" width="3.5703125" style="40" customWidth="1"/>
    <col min="15105" max="15105" width="4.5703125" style="40" customWidth="1"/>
    <col min="15106" max="15106" width="1.140625" style="40" customWidth="1"/>
    <col min="15107" max="15107" width="7.85546875" style="40" customWidth="1"/>
    <col min="15108" max="15108" width="0" style="40" hidden="1" customWidth="1"/>
    <col min="15109" max="15109" width="5.5703125" style="40" customWidth="1"/>
    <col min="15110" max="15110" width="2.140625" style="40" customWidth="1"/>
    <col min="15111" max="15344" width="8.85546875" style="40"/>
    <col min="15345" max="15345" width="3.42578125" style="40" customWidth="1"/>
    <col min="15346" max="15346" width="8.5703125" style="40" customWidth="1"/>
    <col min="15347" max="15347" width="13.42578125" style="40" customWidth="1"/>
    <col min="15348" max="15348" width="10.140625" style="40" customWidth="1"/>
    <col min="15349" max="15349" width="4" style="40" customWidth="1"/>
    <col min="15350" max="15350" width="10.140625" style="40" customWidth="1"/>
    <col min="15351" max="15351" width="12.42578125" style="40" customWidth="1"/>
    <col min="15352" max="15352" width="8.42578125" style="40" customWidth="1"/>
    <col min="15353" max="15353" width="13.5703125" style="40" customWidth="1"/>
    <col min="15354" max="15354" width="11.42578125" style="40" customWidth="1"/>
    <col min="15355" max="15355" width="2.140625" style="40" customWidth="1"/>
    <col min="15356" max="15357" width="13.5703125" style="40" customWidth="1"/>
    <col min="15358" max="15358" width="4.5703125" style="40" customWidth="1"/>
    <col min="15359" max="15359" width="5.42578125" style="40" customWidth="1"/>
    <col min="15360" max="15360" width="3.5703125" style="40" customWidth="1"/>
    <col min="15361" max="15361" width="4.5703125" style="40" customWidth="1"/>
    <col min="15362" max="15362" width="1.140625" style="40" customWidth="1"/>
    <col min="15363" max="15363" width="7.85546875" style="40" customWidth="1"/>
    <col min="15364" max="15364" width="0" style="40" hidden="1" customWidth="1"/>
    <col min="15365" max="15365" width="5.5703125" style="40" customWidth="1"/>
    <col min="15366" max="15366" width="2.140625" style="40" customWidth="1"/>
    <col min="15367" max="15600" width="8.85546875" style="40"/>
    <col min="15601" max="15601" width="3.42578125" style="40" customWidth="1"/>
    <col min="15602" max="15602" width="8.5703125" style="40" customWidth="1"/>
    <col min="15603" max="15603" width="13.42578125" style="40" customWidth="1"/>
    <col min="15604" max="15604" width="10.140625" style="40" customWidth="1"/>
    <col min="15605" max="15605" width="4" style="40" customWidth="1"/>
    <col min="15606" max="15606" width="10.140625" style="40" customWidth="1"/>
    <col min="15607" max="15607" width="12.42578125" style="40" customWidth="1"/>
    <col min="15608" max="15608" width="8.42578125" style="40" customWidth="1"/>
    <col min="15609" max="15609" width="13.5703125" style="40" customWidth="1"/>
    <col min="15610" max="15610" width="11.42578125" style="40" customWidth="1"/>
    <col min="15611" max="15611" width="2.140625" style="40" customWidth="1"/>
    <col min="15612" max="15613" width="13.5703125" style="40" customWidth="1"/>
    <col min="15614" max="15614" width="4.5703125" style="40" customWidth="1"/>
    <col min="15615" max="15615" width="5.42578125" style="40" customWidth="1"/>
    <col min="15616" max="15616" width="3.5703125" style="40" customWidth="1"/>
    <col min="15617" max="15617" width="4.5703125" style="40" customWidth="1"/>
    <col min="15618" max="15618" width="1.140625" style="40" customWidth="1"/>
    <col min="15619" max="15619" width="7.85546875" style="40" customWidth="1"/>
    <col min="15620" max="15620" width="0" style="40" hidden="1" customWidth="1"/>
    <col min="15621" max="15621" width="5.5703125" style="40" customWidth="1"/>
    <col min="15622" max="15622" width="2.140625" style="40" customWidth="1"/>
    <col min="15623" max="15856" width="8.85546875" style="40"/>
    <col min="15857" max="15857" width="3.42578125" style="40" customWidth="1"/>
    <col min="15858" max="15858" width="8.5703125" style="40" customWidth="1"/>
    <col min="15859" max="15859" width="13.42578125" style="40" customWidth="1"/>
    <col min="15860" max="15860" width="10.140625" style="40" customWidth="1"/>
    <col min="15861" max="15861" width="4" style="40" customWidth="1"/>
    <col min="15862" max="15862" width="10.140625" style="40" customWidth="1"/>
    <col min="15863" max="15863" width="12.42578125" style="40" customWidth="1"/>
    <col min="15864" max="15864" width="8.42578125" style="40" customWidth="1"/>
    <col min="15865" max="15865" width="13.5703125" style="40" customWidth="1"/>
    <col min="15866" max="15866" width="11.42578125" style="40" customWidth="1"/>
    <col min="15867" max="15867" width="2.140625" style="40" customWidth="1"/>
    <col min="15868" max="15869" width="13.5703125" style="40" customWidth="1"/>
    <col min="15870" max="15870" width="4.5703125" style="40" customWidth="1"/>
    <col min="15871" max="15871" width="5.42578125" style="40" customWidth="1"/>
    <col min="15872" max="15872" width="3.5703125" style="40" customWidth="1"/>
    <col min="15873" max="15873" width="4.5703125" style="40" customWidth="1"/>
    <col min="15874" max="15874" width="1.140625" style="40" customWidth="1"/>
    <col min="15875" max="15875" width="7.85546875" style="40" customWidth="1"/>
    <col min="15876" max="15876" width="0" style="40" hidden="1" customWidth="1"/>
    <col min="15877" max="15877" width="5.5703125" style="40" customWidth="1"/>
    <col min="15878" max="15878" width="2.140625" style="40" customWidth="1"/>
    <col min="15879" max="16112" width="8.85546875" style="40"/>
    <col min="16113" max="16113" width="3.42578125" style="40" customWidth="1"/>
    <col min="16114" max="16114" width="8.5703125" style="40" customWidth="1"/>
    <col min="16115" max="16115" width="13.42578125" style="40" customWidth="1"/>
    <col min="16116" max="16116" width="10.140625" style="40" customWidth="1"/>
    <col min="16117" max="16117" width="4" style="40" customWidth="1"/>
    <col min="16118" max="16118" width="10.140625" style="40" customWidth="1"/>
    <col min="16119" max="16119" width="12.42578125" style="40" customWidth="1"/>
    <col min="16120" max="16120" width="8.42578125" style="40" customWidth="1"/>
    <col min="16121" max="16121" width="13.5703125" style="40" customWidth="1"/>
    <col min="16122" max="16122" width="11.42578125" style="40" customWidth="1"/>
    <col min="16123" max="16123" width="2.140625" style="40" customWidth="1"/>
    <col min="16124" max="16125" width="13.5703125" style="40" customWidth="1"/>
    <col min="16126" max="16126" width="4.5703125" style="40" customWidth="1"/>
    <col min="16127" max="16127" width="5.42578125" style="40" customWidth="1"/>
    <col min="16128" max="16128" width="3.5703125" style="40" customWidth="1"/>
    <col min="16129" max="16129" width="4.5703125" style="40" customWidth="1"/>
    <col min="16130" max="16130" width="1.140625" style="40" customWidth="1"/>
    <col min="16131" max="16131" width="7.85546875" style="40" customWidth="1"/>
    <col min="16132" max="16132" width="0" style="40" hidden="1" customWidth="1"/>
    <col min="16133" max="16133" width="5.5703125" style="40" customWidth="1"/>
    <col min="16134" max="16134" width="2.140625" style="40" customWidth="1"/>
    <col min="16135" max="16383" width="8.85546875" style="40"/>
    <col min="16384" max="16384" width="8.85546875" style="40" customWidth="1"/>
  </cols>
  <sheetData>
    <row r="1" spans="1:6" ht="4.5" customHeight="1" x14ac:dyDescent="0.2">
      <c r="E1" s="40"/>
    </row>
    <row r="2" spans="1:6" ht="14.25" x14ac:dyDescent="0.2">
      <c r="A2" s="145" t="s">
        <v>298</v>
      </c>
      <c r="B2" s="145"/>
      <c r="C2" s="145"/>
      <c r="D2" s="145"/>
      <c r="E2" s="145"/>
      <c r="F2" s="145"/>
    </row>
    <row r="3" spans="1:6" ht="14.25" x14ac:dyDescent="0.2">
      <c r="A3" s="145"/>
      <c r="B3" s="145"/>
      <c r="C3" s="145"/>
      <c r="D3" s="145"/>
      <c r="E3" s="145"/>
      <c r="F3" s="145"/>
    </row>
    <row r="4" spans="1:6" ht="14.25" x14ac:dyDescent="0.2">
      <c r="A4" s="145"/>
      <c r="B4" s="145"/>
      <c r="C4" s="145"/>
      <c r="D4" s="145"/>
      <c r="E4" s="145"/>
      <c r="F4" s="145"/>
    </row>
    <row r="5" spans="1:6" ht="14.45" hidden="1" customHeight="1" x14ac:dyDescent="0.2">
      <c r="E5" s="40"/>
    </row>
    <row r="6" spans="1:6" ht="14.1" customHeight="1" x14ac:dyDescent="0.2">
      <c r="A6" s="145" t="s">
        <v>277</v>
      </c>
      <c r="B6" s="145"/>
      <c r="C6" s="145"/>
      <c r="D6" s="145"/>
      <c r="E6" s="145"/>
      <c r="F6" s="145"/>
    </row>
    <row r="7" spans="1:6" ht="14.1" customHeight="1" x14ac:dyDescent="0.2">
      <c r="A7" s="145"/>
      <c r="B7" s="145"/>
      <c r="C7" s="145"/>
      <c r="D7" s="145"/>
      <c r="E7" s="145"/>
      <c r="F7" s="145"/>
    </row>
    <row r="8" spans="1:6" ht="14.1" customHeight="1" x14ac:dyDescent="0.2">
      <c r="A8" s="145"/>
      <c r="B8" s="145"/>
      <c r="C8" s="145"/>
      <c r="D8" s="145"/>
      <c r="E8" s="145"/>
      <c r="F8" s="145"/>
    </row>
    <row r="9" spans="1:6" ht="17.100000000000001" customHeight="1" x14ac:dyDescent="0.2">
      <c r="A9" s="38"/>
      <c r="C9" s="39"/>
      <c r="D9" s="39"/>
      <c r="E9" s="39"/>
      <c r="F9" s="39"/>
    </row>
    <row r="10" spans="1:6" ht="37.35" customHeight="1" x14ac:dyDescent="0.2">
      <c r="A10" s="79" t="s">
        <v>15</v>
      </c>
      <c r="B10" s="79" t="s">
        <v>7</v>
      </c>
      <c r="C10" s="3" t="s">
        <v>295</v>
      </c>
      <c r="D10" s="3" t="s">
        <v>296</v>
      </c>
      <c r="E10" s="3" t="s">
        <v>288</v>
      </c>
      <c r="F10" s="3" t="s">
        <v>297</v>
      </c>
    </row>
    <row r="11" spans="1:6" ht="44.1" customHeight="1" x14ac:dyDescent="0.2">
      <c r="A11" s="146" t="s">
        <v>50</v>
      </c>
      <c r="B11" s="147"/>
      <c r="C11" s="71">
        <f t="shared" ref="C11:F13" si="0">C12</f>
        <v>1999480</v>
      </c>
      <c r="D11" s="71">
        <f t="shared" si="0"/>
        <v>47200</v>
      </c>
      <c r="E11" s="71">
        <f>D11/C11*100</f>
        <v>2.3606137595774901</v>
      </c>
      <c r="F11" s="71">
        <f t="shared" si="0"/>
        <v>2046680</v>
      </c>
    </row>
    <row r="12" spans="1:6" ht="44.1" customHeight="1" x14ac:dyDescent="0.2">
      <c r="A12" s="70" t="s">
        <v>278</v>
      </c>
      <c r="B12" s="70" t="s">
        <v>279</v>
      </c>
      <c r="C12" s="71">
        <f t="shared" si="0"/>
        <v>1999480</v>
      </c>
      <c r="D12" s="71">
        <f t="shared" si="0"/>
        <v>47200</v>
      </c>
      <c r="E12" s="71">
        <f t="shared" ref="E12:E63" si="1">D12/C12*100</f>
        <v>2.3606137595774901</v>
      </c>
      <c r="F12" s="71">
        <f t="shared" si="0"/>
        <v>2046680</v>
      </c>
    </row>
    <row r="13" spans="1:6" ht="46.35" customHeight="1" x14ac:dyDescent="0.2">
      <c r="A13" s="70" t="s">
        <v>280</v>
      </c>
      <c r="B13" s="70" t="s">
        <v>281</v>
      </c>
      <c r="C13" s="71">
        <f t="shared" si="0"/>
        <v>1999480</v>
      </c>
      <c r="D13" s="71">
        <f t="shared" si="0"/>
        <v>47200</v>
      </c>
      <c r="E13" s="71">
        <f t="shared" si="1"/>
        <v>2.3606137595774901</v>
      </c>
      <c r="F13" s="71">
        <f t="shared" si="0"/>
        <v>2046680</v>
      </c>
    </row>
    <row r="14" spans="1:6" ht="46.5" customHeight="1" x14ac:dyDescent="0.2">
      <c r="A14" s="70" t="s">
        <v>282</v>
      </c>
      <c r="B14" s="70" t="s">
        <v>283</v>
      </c>
      <c r="C14" s="71">
        <f t="shared" ref="C14:F14" si="2">C15+C24+C30+C37+C45+C54+C58</f>
        <v>1999480</v>
      </c>
      <c r="D14" s="71">
        <f t="shared" ref="D14" si="3">D15+D24+D30+D37+D45+D54+D58</f>
        <v>47200</v>
      </c>
      <c r="E14" s="71">
        <f t="shared" si="1"/>
        <v>2.3606137595774901</v>
      </c>
      <c r="F14" s="71">
        <f t="shared" si="2"/>
        <v>2046680</v>
      </c>
    </row>
    <row r="15" spans="1:6" ht="35.25" customHeight="1" x14ac:dyDescent="0.2">
      <c r="A15" s="72" t="s">
        <v>57</v>
      </c>
      <c r="B15" s="73" t="s">
        <v>56</v>
      </c>
      <c r="C15" s="74">
        <f t="shared" ref="C15:F15" si="4">C16+C22</f>
        <v>344840</v>
      </c>
      <c r="D15" s="74">
        <f t="shared" ref="D15" si="5">D16+D22</f>
        <v>27200</v>
      </c>
      <c r="E15" s="74">
        <f t="shared" si="1"/>
        <v>7.8877160422224799</v>
      </c>
      <c r="F15" s="74">
        <f t="shared" si="4"/>
        <v>372040</v>
      </c>
    </row>
    <row r="16" spans="1:6" ht="30" customHeight="1" x14ac:dyDescent="0.2">
      <c r="A16" s="75" t="s">
        <v>142</v>
      </c>
      <c r="B16" s="76" t="s">
        <v>8</v>
      </c>
      <c r="C16" s="77">
        <f t="shared" ref="C16" si="6">C17+C18+C20+C21</f>
        <v>343440</v>
      </c>
      <c r="D16" s="77">
        <f>D17+D18+D20+D21+D19</f>
        <v>27200</v>
      </c>
      <c r="E16" s="77">
        <f t="shared" si="1"/>
        <v>7.9198695550896812</v>
      </c>
      <c r="F16" s="77">
        <f>F17+F18+F19+F20+F21</f>
        <v>370640</v>
      </c>
    </row>
    <row r="17" spans="1:6" ht="30" customHeight="1" x14ac:dyDescent="0.2">
      <c r="A17" s="75" t="s">
        <v>143</v>
      </c>
      <c r="B17" s="76" t="s">
        <v>9</v>
      </c>
      <c r="C17" s="43">
        <v>217200</v>
      </c>
      <c r="D17" s="43">
        <v>14500</v>
      </c>
      <c r="E17" s="43">
        <f t="shared" si="1"/>
        <v>6.6758747697974217</v>
      </c>
      <c r="F17" s="43">
        <f>C17+D17</f>
        <v>231700</v>
      </c>
    </row>
    <row r="18" spans="1:6" ht="30" customHeight="1" x14ac:dyDescent="0.2">
      <c r="A18" s="75" t="s">
        <v>161</v>
      </c>
      <c r="B18" s="76" t="s">
        <v>16</v>
      </c>
      <c r="C18" s="43">
        <v>92340</v>
      </c>
      <c r="D18" s="43">
        <v>5100</v>
      </c>
      <c r="E18" s="43">
        <f t="shared" si="1"/>
        <v>5.523066926575698</v>
      </c>
      <c r="F18" s="43">
        <f t="shared" ref="F18:F21" si="7">C18+D18</f>
        <v>97440</v>
      </c>
    </row>
    <row r="19" spans="1:6" ht="30" customHeight="1" x14ac:dyDescent="0.2">
      <c r="A19" s="75" t="s">
        <v>221</v>
      </c>
      <c r="B19" s="76" t="s">
        <v>51</v>
      </c>
      <c r="C19" s="43">
        <v>0</v>
      </c>
      <c r="D19" s="43">
        <v>1000</v>
      </c>
      <c r="E19" s="43">
        <v>0</v>
      </c>
      <c r="F19" s="43">
        <f t="shared" si="7"/>
        <v>1000</v>
      </c>
    </row>
    <row r="20" spans="1:6" ht="30" customHeight="1" x14ac:dyDescent="0.2">
      <c r="A20" s="75" t="s">
        <v>230</v>
      </c>
      <c r="B20" s="76" t="s">
        <v>52</v>
      </c>
      <c r="C20" s="43">
        <v>33700</v>
      </c>
      <c r="D20" s="43">
        <v>6600</v>
      </c>
      <c r="E20" s="43">
        <f t="shared" si="1"/>
        <v>19.584569732937684</v>
      </c>
      <c r="F20" s="43">
        <f t="shared" si="7"/>
        <v>40300</v>
      </c>
    </row>
    <row r="21" spans="1:6" ht="30" customHeight="1" x14ac:dyDescent="0.2">
      <c r="A21" s="75" t="s">
        <v>237</v>
      </c>
      <c r="B21" s="76" t="s">
        <v>53</v>
      </c>
      <c r="C21" s="43">
        <v>200</v>
      </c>
      <c r="D21" s="43"/>
      <c r="E21" s="43">
        <f t="shared" si="1"/>
        <v>0</v>
      </c>
      <c r="F21" s="43">
        <f t="shared" si="7"/>
        <v>200</v>
      </c>
    </row>
    <row r="22" spans="1:6" ht="30" customHeight="1" x14ac:dyDescent="0.2">
      <c r="A22" s="75" t="s">
        <v>241</v>
      </c>
      <c r="B22" s="76" t="s">
        <v>10</v>
      </c>
      <c r="C22" s="77">
        <f t="shared" ref="C22" si="8">C23</f>
        <v>1400</v>
      </c>
      <c r="D22" s="77">
        <f t="shared" ref="D22:F22" si="9">D23</f>
        <v>0</v>
      </c>
      <c r="E22" s="77">
        <f t="shared" si="1"/>
        <v>0</v>
      </c>
      <c r="F22" s="77">
        <f t="shared" si="9"/>
        <v>1400</v>
      </c>
    </row>
    <row r="23" spans="1:6" ht="30" customHeight="1" x14ac:dyDescent="0.2">
      <c r="A23" s="75" t="s">
        <v>242</v>
      </c>
      <c r="B23" s="76" t="s">
        <v>23</v>
      </c>
      <c r="C23" s="43">
        <v>1400</v>
      </c>
      <c r="D23" s="43"/>
      <c r="E23" s="43">
        <f t="shared" si="1"/>
        <v>0</v>
      </c>
      <c r="F23" s="43">
        <f>C23+D23</f>
        <v>1400</v>
      </c>
    </row>
    <row r="24" spans="1:6" ht="39" customHeight="1" x14ac:dyDescent="0.2">
      <c r="A24" s="72" t="s">
        <v>58</v>
      </c>
      <c r="B24" s="73" t="s">
        <v>59</v>
      </c>
      <c r="C24" s="74">
        <f t="shared" ref="C24" si="10">C25+C28</f>
        <v>86300</v>
      </c>
      <c r="D24" s="74">
        <f t="shared" ref="D24" si="11">D25+D28</f>
        <v>0</v>
      </c>
      <c r="E24" s="74">
        <f t="shared" si="1"/>
        <v>0</v>
      </c>
      <c r="F24" s="74">
        <f t="shared" ref="F24" si="12">F25+F28</f>
        <v>86300</v>
      </c>
    </row>
    <row r="25" spans="1:6" ht="30" customHeight="1" x14ac:dyDescent="0.2">
      <c r="A25" s="75" t="s">
        <v>142</v>
      </c>
      <c r="B25" s="76" t="s">
        <v>8</v>
      </c>
      <c r="C25" s="77">
        <f t="shared" ref="C25" si="13">C26+C27</f>
        <v>76500</v>
      </c>
      <c r="D25" s="77">
        <f t="shared" ref="D25" si="14">D26+D27</f>
        <v>0</v>
      </c>
      <c r="E25" s="77">
        <f t="shared" si="1"/>
        <v>0</v>
      </c>
      <c r="F25" s="77">
        <f t="shared" ref="F25" si="15">F26+F27</f>
        <v>76500</v>
      </c>
    </row>
    <row r="26" spans="1:6" ht="30" customHeight="1" x14ac:dyDescent="0.2">
      <c r="A26" s="75" t="s">
        <v>161</v>
      </c>
      <c r="B26" s="76" t="s">
        <v>16</v>
      </c>
      <c r="C26" s="43">
        <v>75700</v>
      </c>
      <c r="D26" s="43">
        <v>0</v>
      </c>
      <c r="E26" s="43">
        <f t="shared" si="1"/>
        <v>0</v>
      </c>
      <c r="F26" s="43">
        <f t="shared" ref="F26:F27" si="16">C26+D26</f>
        <v>75700</v>
      </c>
    </row>
    <row r="27" spans="1:6" ht="32.1" customHeight="1" x14ac:dyDescent="0.2">
      <c r="A27" s="75" t="s">
        <v>221</v>
      </c>
      <c r="B27" s="76" t="s">
        <v>51</v>
      </c>
      <c r="C27" s="43">
        <v>800</v>
      </c>
      <c r="D27" s="43"/>
      <c r="E27" s="43">
        <f t="shared" si="1"/>
        <v>0</v>
      </c>
      <c r="F27" s="43">
        <f t="shared" si="16"/>
        <v>800</v>
      </c>
    </row>
    <row r="28" spans="1:6" ht="42.6" customHeight="1" x14ac:dyDescent="0.2">
      <c r="A28" s="75" t="s">
        <v>241</v>
      </c>
      <c r="B28" s="76" t="s">
        <v>10</v>
      </c>
      <c r="C28" s="77">
        <f t="shared" ref="C28" si="17">C29</f>
        <v>9800</v>
      </c>
      <c r="D28" s="77">
        <f t="shared" ref="D28:F28" si="18">D29</f>
        <v>0</v>
      </c>
      <c r="E28" s="77">
        <f t="shared" si="1"/>
        <v>0</v>
      </c>
      <c r="F28" s="77">
        <f t="shared" si="18"/>
        <v>9800</v>
      </c>
    </row>
    <row r="29" spans="1:6" ht="38.450000000000003" customHeight="1" x14ac:dyDescent="0.2">
      <c r="A29" s="75" t="s">
        <v>242</v>
      </c>
      <c r="B29" s="76" t="s">
        <v>23</v>
      </c>
      <c r="C29" s="43">
        <v>9800</v>
      </c>
      <c r="D29" s="43"/>
      <c r="E29" s="43">
        <f t="shared" si="1"/>
        <v>0</v>
      </c>
      <c r="F29" s="43">
        <f>C29+D29</f>
        <v>9800</v>
      </c>
    </row>
    <row r="30" spans="1:6" ht="37.5" customHeight="1" x14ac:dyDescent="0.2">
      <c r="A30" s="72" t="s">
        <v>61</v>
      </c>
      <c r="B30" s="73" t="s">
        <v>60</v>
      </c>
      <c r="C30" s="74">
        <f t="shared" ref="C30" si="19">C31+C35</f>
        <v>29000</v>
      </c>
      <c r="D30" s="74">
        <f t="shared" ref="D30" si="20">D31+D35</f>
        <v>6000</v>
      </c>
      <c r="E30" s="74">
        <f t="shared" si="1"/>
        <v>20.689655172413794</v>
      </c>
      <c r="F30" s="74">
        <f t="shared" ref="F30" si="21">F31+F35</f>
        <v>35000</v>
      </c>
    </row>
    <row r="31" spans="1:6" ht="30" customHeight="1" x14ac:dyDescent="0.2">
      <c r="A31" s="75" t="s">
        <v>142</v>
      </c>
      <c r="B31" s="76" t="s">
        <v>8</v>
      </c>
      <c r="C31" s="77">
        <f t="shared" ref="C31" si="22">C32+C33+C34</f>
        <v>20300</v>
      </c>
      <c r="D31" s="77">
        <f t="shared" ref="D31" si="23">D32+D33+D34</f>
        <v>5400</v>
      </c>
      <c r="E31" s="77">
        <f t="shared" si="1"/>
        <v>26.600985221674879</v>
      </c>
      <c r="F31" s="77">
        <f t="shared" ref="F31" si="24">F32+F33+F34</f>
        <v>25700</v>
      </c>
    </row>
    <row r="32" spans="1:6" ht="30" customHeight="1" x14ac:dyDescent="0.2">
      <c r="A32" s="75" t="s">
        <v>143</v>
      </c>
      <c r="B32" s="76" t="s">
        <v>9</v>
      </c>
      <c r="C32" s="43">
        <v>0</v>
      </c>
      <c r="D32" s="43"/>
      <c r="E32" s="43">
        <v>0</v>
      </c>
      <c r="F32" s="43">
        <f t="shared" ref="F32:F34" si="25">C32+D32</f>
        <v>0</v>
      </c>
    </row>
    <row r="33" spans="1:6" ht="33.6" customHeight="1" x14ac:dyDescent="0.2">
      <c r="A33" s="75" t="s">
        <v>161</v>
      </c>
      <c r="B33" s="76" t="s">
        <v>16</v>
      </c>
      <c r="C33" s="43">
        <v>19600</v>
      </c>
      <c r="D33" s="43">
        <v>5400</v>
      </c>
      <c r="E33" s="43">
        <f t="shared" si="1"/>
        <v>27.551020408163261</v>
      </c>
      <c r="F33" s="43">
        <f t="shared" si="25"/>
        <v>25000</v>
      </c>
    </row>
    <row r="34" spans="1:6" ht="30" customHeight="1" x14ac:dyDescent="0.2">
      <c r="A34" s="75" t="s">
        <v>221</v>
      </c>
      <c r="B34" s="76" t="s">
        <v>51</v>
      </c>
      <c r="C34" s="43">
        <v>700</v>
      </c>
      <c r="D34" s="43"/>
      <c r="E34" s="43">
        <f t="shared" si="1"/>
        <v>0</v>
      </c>
      <c r="F34" s="43">
        <f t="shared" si="25"/>
        <v>700</v>
      </c>
    </row>
    <row r="35" spans="1:6" ht="30" customHeight="1" x14ac:dyDescent="0.2">
      <c r="A35" s="75" t="s">
        <v>241</v>
      </c>
      <c r="B35" s="76" t="s">
        <v>10</v>
      </c>
      <c r="C35" s="77">
        <f t="shared" ref="C35" si="26">C36</f>
        <v>8700</v>
      </c>
      <c r="D35" s="77">
        <f t="shared" ref="D35:F35" si="27">D36</f>
        <v>600</v>
      </c>
      <c r="E35" s="77">
        <f t="shared" si="1"/>
        <v>6.8965517241379306</v>
      </c>
      <c r="F35" s="77">
        <f t="shared" si="27"/>
        <v>9300</v>
      </c>
    </row>
    <row r="36" spans="1:6" ht="30" customHeight="1" x14ac:dyDescent="0.2">
      <c r="A36" s="75" t="s">
        <v>242</v>
      </c>
      <c r="B36" s="76" t="s">
        <v>23</v>
      </c>
      <c r="C36" s="43">
        <v>8700</v>
      </c>
      <c r="D36" s="43">
        <v>600</v>
      </c>
      <c r="E36" s="43">
        <f t="shared" si="1"/>
        <v>6.8965517241379306</v>
      </c>
      <c r="F36" s="43">
        <f>C36+D36</f>
        <v>9300</v>
      </c>
    </row>
    <row r="37" spans="1:6" ht="42.75" customHeight="1" x14ac:dyDescent="0.2">
      <c r="A37" s="72" t="s">
        <v>62</v>
      </c>
      <c r="B37" s="73" t="s">
        <v>63</v>
      </c>
      <c r="C37" s="74">
        <f t="shared" ref="C37" si="28">C38+C43</f>
        <v>65000</v>
      </c>
      <c r="D37" s="74">
        <f t="shared" ref="D37" si="29">D38+D43</f>
        <v>14000</v>
      </c>
      <c r="E37" s="74">
        <f t="shared" si="1"/>
        <v>21.53846153846154</v>
      </c>
      <c r="F37" s="74">
        <f t="shared" ref="F37" si="30">F38+F43</f>
        <v>79000</v>
      </c>
    </row>
    <row r="38" spans="1:6" ht="30" customHeight="1" x14ac:dyDescent="0.2">
      <c r="A38" s="75" t="s">
        <v>142</v>
      </c>
      <c r="B38" s="76" t="s">
        <v>8</v>
      </c>
      <c r="C38" s="77">
        <f t="shared" ref="C38" si="31">C39+C40+C41+C42</f>
        <v>62000</v>
      </c>
      <c r="D38" s="77">
        <f t="shared" ref="D38" si="32">D39+D40+D41+D42</f>
        <v>14000</v>
      </c>
      <c r="E38" s="77">
        <f t="shared" si="1"/>
        <v>22.58064516129032</v>
      </c>
      <c r="F38" s="77">
        <f t="shared" ref="F38" si="33">F39+F40+F41+F42</f>
        <v>76000</v>
      </c>
    </row>
    <row r="39" spans="1:6" ht="30" customHeight="1" x14ac:dyDescent="0.2">
      <c r="A39" s="75" t="s">
        <v>143</v>
      </c>
      <c r="B39" s="76" t="s">
        <v>9</v>
      </c>
      <c r="C39" s="43">
        <v>23300</v>
      </c>
      <c r="D39" s="43"/>
      <c r="E39" s="43">
        <f t="shared" si="1"/>
        <v>0</v>
      </c>
      <c r="F39" s="43">
        <f t="shared" ref="F39:F42" si="34">C39+D39</f>
        <v>23300</v>
      </c>
    </row>
    <row r="40" spans="1:6" ht="30" customHeight="1" x14ac:dyDescent="0.2">
      <c r="A40" s="75" t="s">
        <v>161</v>
      </c>
      <c r="B40" s="78" t="s">
        <v>16</v>
      </c>
      <c r="C40" s="43">
        <v>35200</v>
      </c>
      <c r="D40" s="43">
        <v>14000</v>
      </c>
      <c r="E40" s="43">
        <f t="shared" si="1"/>
        <v>39.772727272727273</v>
      </c>
      <c r="F40" s="43">
        <f t="shared" si="34"/>
        <v>49200</v>
      </c>
    </row>
    <row r="41" spans="1:6" ht="30" customHeight="1" x14ac:dyDescent="0.2">
      <c r="A41" s="75" t="s">
        <v>221</v>
      </c>
      <c r="B41" s="76" t="s">
        <v>51</v>
      </c>
      <c r="C41" s="43">
        <v>500</v>
      </c>
      <c r="D41" s="43"/>
      <c r="E41" s="43">
        <f t="shared" si="1"/>
        <v>0</v>
      </c>
      <c r="F41" s="43">
        <f t="shared" si="34"/>
        <v>500</v>
      </c>
    </row>
    <row r="42" spans="1:6" ht="42" customHeight="1" x14ac:dyDescent="0.2">
      <c r="A42" s="75" t="s">
        <v>230</v>
      </c>
      <c r="B42" s="76" t="s">
        <v>52</v>
      </c>
      <c r="C42" s="43">
        <v>3000</v>
      </c>
      <c r="D42" s="43"/>
      <c r="E42" s="43">
        <f t="shared" si="1"/>
        <v>0</v>
      </c>
      <c r="F42" s="43">
        <f t="shared" si="34"/>
        <v>3000</v>
      </c>
    </row>
    <row r="43" spans="1:6" ht="42" customHeight="1" x14ac:dyDescent="0.2">
      <c r="A43" s="75" t="s">
        <v>241</v>
      </c>
      <c r="B43" s="76" t="s">
        <v>10</v>
      </c>
      <c r="C43" s="77">
        <f t="shared" ref="C43" si="35">C44</f>
        <v>3000</v>
      </c>
      <c r="D43" s="77">
        <f t="shared" ref="D43:F43" si="36">D44</f>
        <v>0</v>
      </c>
      <c r="E43" s="77">
        <f t="shared" si="1"/>
        <v>0</v>
      </c>
      <c r="F43" s="77">
        <f t="shared" si="36"/>
        <v>3000</v>
      </c>
    </row>
    <row r="44" spans="1:6" ht="42" customHeight="1" x14ac:dyDescent="0.2">
      <c r="A44" s="75" t="s">
        <v>242</v>
      </c>
      <c r="B44" s="76" t="s">
        <v>23</v>
      </c>
      <c r="C44" s="43">
        <v>3000</v>
      </c>
      <c r="D44" s="43"/>
      <c r="E44" s="43">
        <f t="shared" si="1"/>
        <v>0</v>
      </c>
      <c r="F44" s="43">
        <f>C44+D44</f>
        <v>3000</v>
      </c>
    </row>
    <row r="45" spans="1:6" ht="46.35" customHeight="1" x14ac:dyDescent="0.2">
      <c r="A45" s="72" t="s">
        <v>64</v>
      </c>
      <c r="B45" s="73" t="s">
        <v>65</v>
      </c>
      <c r="C45" s="74">
        <f t="shared" ref="C45" si="37">C46+C52</f>
        <v>1433100</v>
      </c>
      <c r="D45" s="74">
        <f t="shared" ref="D45" si="38">D46+D52</f>
        <v>0</v>
      </c>
      <c r="E45" s="74">
        <f t="shared" si="1"/>
        <v>0</v>
      </c>
      <c r="F45" s="74">
        <f t="shared" ref="F45" si="39">F46+F52</f>
        <v>1433100</v>
      </c>
    </row>
    <row r="46" spans="1:6" ht="30" customHeight="1" x14ac:dyDescent="0.2">
      <c r="A46" s="75" t="s">
        <v>142</v>
      </c>
      <c r="B46" s="76" t="s">
        <v>8</v>
      </c>
      <c r="C46" s="77">
        <f t="shared" ref="C46" si="40">C47+C48+C49+C50+C51</f>
        <v>1422100</v>
      </c>
      <c r="D46" s="77">
        <f t="shared" ref="D46" si="41">D47+D48+D49+D50+D51</f>
        <v>0</v>
      </c>
      <c r="E46" s="77">
        <f t="shared" si="1"/>
        <v>0</v>
      </c>
      <c r="F46" s="77">
        <f t="shared" ref="F46" si="42">F47+F48+F49+F50+F51</f>
        <v>1422100</v>
      </c>
    </row>
    <row r="47" spans="1:6" ht="30" customHeight="1" x14ac:dyDescent="0.2">
      <c r="A47" s="75" t="s">
        <v>143</v>
      </c>
      <c r="B47" s="76" t="s">
        <v>9</v>
      </c>
      <c r="C47" s="43">
        <v>1283100</v>
      </c>
      <c r="D47" s="43"/>
      <c r="E47" s="43">
        <f t="shared" si="1"/>
        <v>0</v>
      </c>
      <c r="F47" s="43">
        <f t="shared" ref="F47:F51" si="43">C47+D47</f>
        <v>1283100</v>
      </c>
    </row>
    <row r="48" spans="1:6" ht="30" customHeight="1" x14ac:dyDescent="0.2">
      <c r="A48" s="75" t="s">
        <v>161</v>
      </c>
      <c r="B48" s="76" t="s">
        <v>16</v>
      </c>
      <c r="C48" s="43">
        <v>118200</v>
      </c>
      <c r="D48" s="43">
        <v>0</v>
      </c>
      <c r="E48" s="43">
        <f t="shared" si="1"/>
        <v>0</v>
      </c>
      <c r="F48" s="43">
        <f t="shared" si="43"/>
        <v>118200</v>
      </c>
    </row>
    <row r="49" spans="1:6" ht="30" customHeight="1" x14ac:dyDescent="0.2">
      <c r="A49" s="75" t="s">
        <v>221</v>
      </c>
      <c r="B49" s="76" t="s">
        <v>51</v>
      </c>
      <c r="C49" s="43">
        <v>0</v>
      </c>
      <c r="D49" s="43"/>
      <c r="E49" s="43">
        <v>0</v>
      </c>
      <c r="F49" s="43">
        <f t="shared" si="43"/>
        <v>0</v>
      </c>
    </row>
    <row r="50" spans="1:6" ht="35.450000000000003" customHeight="1" x14ac:dyDescent="0.2">
      <c r="A50" s="75" t="s">
        <v>230</v>
      </c>
      <c r="B50" s="76" t="s">
        <v>52</v>
      </c>
      <c r="C50" s="43">
        <v>20000</v>
      </c>
      <c r="D50" s="43"/>
      <c r="E50" s="43">
        <f t="shared" si="1"/>
        <v>0</v>
      </c>
      <c r="F50" s="43">
        <f t="shared" si="43"/>
        <v>20000</v>
      </c>
    </row>
    <row r="51" spans="1:6" ht="30" customHeight="1" x14ac:dyDescent="0.2">
      <c r="A51" s="75" t="s">
        <v>237</v>
      </c>
      <c r="B51" s="76" t="s">
        <v>53</v>
      </c>
      <c r="C51" s="43">
        <v>800</v>
      </c>
      <c r="D51" s="43"/>
      <c r="E51" s="43">
        <f t="shared" si="1"/>
        <v>0</v>
      </c>
      <c r="F51" s="43">
        <f t="shared" si="43"/>
        <v>800</v>
      </c>
    </row>
    <row r="52" spans="1:6" ht="30" customHeight="1" x14ac:dyDescent="0.2">
      <c r="A52" s="75" t="s">
        <v>241</v>
      </c>
      <c r="B52" s="76" t="s">
        <v>10</v>
      </c>
      <c r="C52" s="77">
        <f t="shared" ref="C52" si="44">C53</f>
        <v>11000</v>
      </c>
      <c r="D52" s="77">
        <f t="shared" ref="D52:F52" si="45">D53</f>
        <v>0</v>
      </c>
      <c r="E52" s="77">
        <f t="shared" si="1"/>
        <v>0</v>
      </c>
      <c r="F52" s="77">
        <f t="shared" si="45"/>
        <v>11000</v>
      </c>
    </row>
    <row r="53" spans="1:6" ht="46.35" customHeight="1" x14ac:dyDescent="0.2">
      <c r="A53" s="75" t="s">
        <v>242</v>
      </c>
      <c r="B53" s="76" t="s">
        <v>23</v>
      </c>
      <c r="C53" s="43">
        <v>11000</v>
      </c>
      <c r="D53" s="43"/>
      <c r="E53" s="43">
        <f t="shared" si="1"/>
        <v>0</v>
      </c>
      <c r="F53" s="43">
        <f>C53+D53</f>
        <v>11000</v>
      </c>
    </row>
    <row r="54" spans="1:6" ht="38.25" customHeight="1" x14ac:dyDescent="0.2">
      <c r="A54" s="72" t="s">
        <v>66</v>
      </c>
      <c r="B54" s="73" t="s">
        <v>67</v>
      </c>
      <c r="C54" s="74">
        <f t="shared" ref="C54" si="46">C55</f>
        <v>33240</v>
      </c>
      <c r="D54" s="74">
        <f t="shared" ref="D54:F54" si="47">D55</f>
        <v>0</v>
      </c>
      <c r="E54" s="74">
        <f t="shared" si="1"/>
        <v>0</v>
      </c>
      <c r="F54" s="74">
        <f t="shared" si="47"/>
        <v>33240</v>
      </c>
    </row>
    <row r="55" spans="1:6" ht="30" customHeight="1" x14ac:dyDescent="0.2">
      <c r="A55" s="75" t="s">
        <v>142</v>
      </c>
      <c r="B55" s="76" t="s">
        <v>8</v>
      </c>
      <c r="C55" s="77">
        <f t="shared" ref="C55" si="48">C56+C57</f>
        <v>33240</v>
      </c>
      <c r="D55" s="77">
        <f t="shared" ref="D55" si="49">D56+D57</f>
        <v>0</v>
      </c>
      <c r="E55" s="77">
        <f t="shared" si="1"/>
        <v>0</v>
      </c>
      <c r="F55" s="77">
        <f t="shared" ref="F55" si="50">F56+F57</f>
        <v>33240</v>
      </c>
    </row>
    <row r="56" spans="1:6" ht="35.1" customHeight="1" x14ac:dyDescent="0.2">
      <c r="A56" s="75" t="s">
        <v>143</v>
      </c>
      <c r="B56" s="76" t="s">
        <v>9</v>
      </c>
      <c r="C56" s="43">
        <v>31100</v>
      </c>
      <c r="D56" s="43"/>
      <c r="E56" s="43">
        <f t="shared" si="1"/>
        <v>0</v>
      </c>
      <c r="F56" s="43">
        <f t="shared" ref="F56:F57" si="51">C56+D56</f>
        <v>31100</v>
      </c>
    </row>
    <row r="57" spans="1:6" ht="30" customHeight="1" x14ac:dyDescent="0.2">
      <c r="A57" s="75" t="s">
        <v>161</v>
      </c>
      <c r="B57" s="76" t="s">
        <v>16</v>
      </c>
      <c r="C57" s="43">
        <v>2140</v>
      </c>
      <c r="D57" s="43"/>
      <c r="E57" s="43">
        <f t="shared" si="1"/>
        <v>0</v>
      </c>
      <c r="F57" s="43">
        <f t="shared" si="51"/>
        <v>2140</v>
      </c>
    </row>
    <row r="58" spans="1:6" ht="30" customHeight="1" x14ac:dyDescent="0.2">
      <c r="A58" s="72" t="s">
        <v>69</v>
      </c>
      <c r="B58" s="73" t="s">
        <v>68</v>
      </c>
      <c r="C58" s="74">
        <f t="shared" ref="C58" si="52">C59+C62</f>
        <v>8000</v>
      </c>
      <c r="D58" s="74">
        <f t="shared" ref="D58" si="53">D59+D62</f>
        <v>0</v>
      </c>
      <c r="E58" s="74">
        <f t="shared" si="1"/>
        <v>0</v>
      </c>
      <c r="F58" s="74">
        <f t="shared" ref="F58" si="54">F59+F62</f>
        <v>8000</v>
      </c>
    </row>
    <row r="59" spans="1:6" ht="34.35" customHeight="1" x14ac:dyDescent="0.2">
      <c r="A59" s="75" t="s">
        <v>142</v>
      </c>
      <c r="B59" s="76" t="s">
        <v>8</v>
      </c>
      <c r="C59" s="77">
        <f t="shared" ref="C59" si="55">C60+C61</f>
        <v>4000</v>
      </c>
      <c r="D59" s="77">
        <f t="shared" ref="D59" si="56">D60+D61</f>
        <v>0</v>
      </c>
      <c r="E59" s="77">
        <f t="shared" si="1"/>
        <v>0</v>
      </c>
      <c r="F59" s="77">
        <f t="shared" ref="F59" si="57">F60+F61</f>
        <v>4000</v>
      </c>
    </row>
    <row r="60" spans="1:6" ht="30" customHeight="1" x14ac:dyDescent="0.2">
      <c r="A60" s="75" t="s">
        <v>161</v>
      </c>
      <c r="B60" s="76" t="s">
        <v>16</v>
      </c>
      <c r="C60" s="43">
        <v>2000</v>
      </c>
      <c r="D60" s="43"/>
      <c r="E60" s="43">
        <f t="shared" si="1"/>
        <v>0</v>
      </c>
      <c r="F60" s="43">
        <f t="shared" ref="F60:F61" si="58">C60+D60</f>
        <v>2000</v>
      </c>
    </row>
    <row r="61" spans="1:6" ht="38.450000000000003" customHeight="1" x14ac:dyDescent="0.2">
      <c r="A61" s="75" t="s">
        <v>230</v>
      </c>
      <c r="B61" s="76" t="s">
        <v>52</v>
      </c>
      <c r="C61" s="43">
        <v>2000</v>
      </c>
      <c r="D61" s="43"/>
      <c r="E61" s="43">
        <f t="shared" si="1"/>
        <v>0</v>
      </c>
      <c r="F61" s="43">
        <f t="shared" si="58"/>
        <v>2000</v>
      </c>
    </row>
    <row r="62" spans="1:6" ht="46.35" customHeight="1" x14ac:dyDescent="0.2">
      <c r="A62" s="75" t="s">
        <v>241</v>
      </c>
      <c r="B62" s="76" t="s">
        <v>10</v>
      </c>
      <c r="C62" s="77">
        <f t="shared" ref="C62" si="59">C63</f>
        <v>4000</v>
      </c>
      <c r="D62" s="77">
        <f t="shared" ref="D62:F62" si="60">D63</f>
        <v>0</v>
      </c>
      <c r="E62" s="77">
        <f t="shared" si="1"/>
        <v>0</v>
      </c>
      <c r="F62" s="77">
        <f t="shared" si="60"/>
        <v>4000</v>
      </c>
    </row>
    <row r="63" spans="1:6" ht="36.75" customHeight="1" x14ac:dyDescent="0.2">
      <c r="A63" s="75" t="s">
        <v>242</v>
      </c>
      <c r="B63" s="76" t="s">
        <v>23</v>
      </c>
      <c r="C63" s="43">
        <v>4000</v>
      </c>
      <c r="D63" s="43"/>
      <c r="E63" s="43">
        <f t="shared" si="1"/>
        <v>0</v>
      </c>
      <c r="F63" s="43">
        <f>C63+D63</f>
        <v>4000</v>
      </c>
    </row>
    <row r="64" spans="1:6" ht="9" customHeight="1" x14ac:dyDescent="0.2">
      <c r="E64" s="40"/>
    </row>
    <row r="65" spans="5:5" ht="9.75" customHeight="1" x14ac:dyDescent="0.2">
      <c r="E65" s="40"/>
    </row>
    <row r="66" spans="5:5" ht="14.25" x14ac:dyDescent="0.2">
      <c r="E66" s="40"/>
    </row>
  </sheetData>
  <mergeCells count="3">
    <mergeCell ref="A2:F4"/>
    <mergeCell ref="A6:F8"/>
    <mergeCell ref="A11:B11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4"/>
  <sheetViews>
    <sheetView tabSelected="1" topLeftCell="A100" workbookViewId="0">
      <selection activeCell="D16" sqref="D16"/>
    </sheetView>
  </sheetViews>
  <sheetFormatPr defaultRowHeight="15" x14ac:dyDescent="0.25"/>
  <cols>
    <col min="1" max="1" width="19.42578125" style="40" customWidth="1"/>
    <col min="2" max="2" width="40.5703125" style="40" customWidth="1"/>
    <col min="3" max="4" width="24.5703125" style="40" customWidth="1"/>
    <col min="5" max="5" width="24.5703125" customWidth="1"/>
    <col min="6" max="6" width="24.5703125" style="40" customWidth="1"/>
    <col min="7" max="240" width="9.140625" style="40"/>
    <col min="241" max="241" width="3.42578125" style="40" customWidth="1"/>
    <col min="242" max="242" width="8.5703125" style="40" customWidth="1"/>
    <col min="243" max="243" width="13.42578125" style="40" customWidth="1"/>
    <col min="244" max="244" width="10.140625" style="40" customWidth="1"/>
    <col min="245" max="245" width="4" style="40" customWidth="1"/>
    <col min="246" max="246" width="10.140625" style="40" customWidth="1"/>
    <col min="247" max="247" width="12.42578125" style="40" customWidth="1"/>
    <col min="248" max="248" width="8.42578125" style="40" customWidth="1"/>
    <col min="249" max="249" width="13.5703125" style="40" customWidth="1"/>
    <col min="250" max="250" width="11.42578125" style="40" customWidth="1"/>
    <col min="251" max="251" width="2.140625" style="40" customWidth="1"/>
    <col min="252" max="253" width="13.5703125" style="40" customWidth="1"/>
    <col min="254" max="254" width="4.5703125" style="40" customWidth="1"/>
    <col min="255" max="255" width="5.42578125" style="40" customWidth="1"/>
    <col min="256" max="256" width="3.5703125" style="40" customWidth="1"/>
    <col min="257" max="257" width="4.5703125" style="40" customWidth="1"/>
    <col min="258" max="258" width="1.140625" style="40" customWidth="1"/>
    <col min="259" max="259" width="7.85546875" style="40" customWidth="1"/>
    <col min="260" max="260" width="0" style="40" hidden="1" customWidth="1"/>
    <col min="261" max="261" width="5.5703125" style="40" customWidth="1"/>
    <col min="262" max="262" width="2.140625" style="40" customWidth="1"/>
    <col min="263" max="496" width="9.140625" style="40"/>
    <col min="497" max="497" width="3.42578125" style="40" customWidth="1"/>
    <col min="498" max="498" width="8.5703125" style="40" customWidth="1"/>
    <col min="499" max="499" width="13.42578125" style="40" customWidth="1"/>
    <col min="500" max="500" width="10.140625" style="40" customWidth="1"/>
    <col min="501" max="501" width="4" style="40" customWidth="1"/>
    <col min="502" max="502" width="10.140625" style="40" customWidth="1"/>
    <col min="503" max="503" width="12.42578125" style="40" customWidth="1"/>
    <col min="504" max="504" width="8.42578125" style="40" customWidth="1"/>
    <col min="505" max="505" width="13.5703125" style="40" customWidth="1"/>
    <col min="506" max="506" width="11.42578125" style="40" customWidth="1"/>
    <col min="507" max="507" width="2.140625" style="40" customWidth="1"/>
    <col min="508" max="509" width="13.5703125" style="40" customWidth="1"/>
    <col min="510" max="510" width="4.5703125" style="40" customWidth="1"/>
    <col min="511" max="511" width="5.42578125" style="40" customWidth="1"/>
    <col min="512" max="512" width="3.5703125" style="40" customWidth="1"/>
    <col min="513" max="513" width="4.5703125" style="40" customWidth="1"/>
    <col min="514" max="514" width="1.140625" style="40" customWidth="1"/>
    <col min="515" max="515" width="7.85546875" style="40" customWidth="1"/>
    <col min="516" max="516" width="0" style="40" hidden="1" customWidth="1"/>
    <col min="517" max="517" width="5.5703125" style="40" customWidth="1"/>
    <col min="518" max="518" width="2.140625" style="40" customWidth="1"/>
    <col min="519" max="752" width="9.140625" style="40"/>
    <col min="753" max="753" width="3.42578125" style="40" customWidth="1"/>
    <col min="754" max="754" width="8.5703125" style="40" customWidth="1"/>
    <col min="755" max="755" width="13.42578125" style="40" customWidth="1"/>
    <col min="756" max="756" width="10.140625" style="40" customWidth="1"/>
    <col min="757" max="757" width="4" style="40" customWidth="1"/>
    <col min="758" max="758" width="10.140625" style="40" customWidth="1"/>
    <col min="759" max="759" width="12.42578125" style="40" customWidth="1"/>
    <col min="760" max="760" width="8.42578125" style="40" customWidth="1"/>
    <col min="761" max="761" width="13.5703125" style="40" customWidth="1"/>
    <col min="762" max="762" width="11.42578125" style="40" customWidth="1"/>
    <col min="763" max="763" width="2.140625" style="40" customWidth="1"/>
    <col min="764" max="765" width="13.5703125" style="40" customWidth="1"/>
    <col min="766" max="766" width="4.5703125" style="40" customWidth="1"/>
    <col min="767" max="767" width="5.42578125" style="40" customWidth="1"/>
    <col min="768" max="768" width="3.5703125" style="40" customWidth="1"/>
    <col min="769" max="769" width="4.5703125" style="40" customWidth="1"/>
    <col min="770" max="770" width="1.140625" style="40" customWidth="1"/>
    <col min="771" max="771" width="7.85546875" style="40" customWidth="1"/>
    <col min="772" max="772" width="0" style="40" hidden="1" customWidth="1"/>
    <col min="773" max="773" width="5.5703125" style="40" customWidth="1"/>
    <col min="774" max="774" width="2.140625" style="40" customWidth="1"/>
    <col min="775" max="1008" width="9.140625" style="40"/>
    <col min="1009" max="1009" width="3.42578125" style="40" customWidth="1"/>
    <col min="1010" max="1010" width="8.5703125" style="40" customWidth="1"/>
    <col min="1011" max="1011" width="13.42578125" style="40" customWidth="1"/>
    <col min="1012" max="1012" width="10.140625" style="40" customWidth="1"/>
    <col min="1013" max="1013" width="4" style="40" customWidth="1"/>
    <col min="1014" max="1014" width="10.140625" style="40" customWidth="1"/>
    <col min="1015" max="1015" width="12.42578125" style="40" customWidth="1"/>
    <col min="1016" max="1016" width="8.42578125" style="40" customWidth="1"/>
    <col min="1017" max="1017" width="13.5703125" style="40" customWidth="1"/>
    <col min="1018" max="1018" width="11.42578125" style="40" customWidth="1"/>
    <col min="1019" max="1019" width="2.140625" style="40" customWidth="1"/>
    <col min="1020" max="1021" width="13.5703125" style="40" customWidth="1"/>
    <col min="1022" max="1022" width="4.5703125" style="40" customWidth="1"/>
    <col min="1023" max="1023" width="5.42578125" style="40" customWidth="1"/>
    <col min="1024" max="1024" width="3.5703125" style="40" customWidth="1"/>
    <col min="1025" max="1025" width="4.5703125" style="40" customWidth="1"/>
    <col min="1026" max="1026" width="1.140625" style="40" customWidth="1"/>
    <col min="1027" max="1027" width="7.85546875" style="40" customWidth="1"/>
    <col min="1028" max="1028" width="0" style="40" hidden="1" customWidth="1"/>
    <col min="1029" max="1029" width="5.5703125" style="40" customWidth="1"/>
    <col min="1030" max="1030" width="2.140625" style="40" customWidth="1"/>
    <col min="1031" max="1264" width="9.140625" style="40"/>
    <col min="1265" max="1265" width="3.42578125" style="40" customWidth="1"/>
    <col min="1266" max="1266" width="8.5703125" style="40" customWidth="1"/>
    <col min="1267" max="1267" width="13.42578125" style="40" customWidth="1"/>
    <col min="1268" max="1268" width="10.140625" style="40" customWidth="1"/>
    <col min="1269" max="1269" width="4" style="40" customWidth="1"/>
    <col min="1270" max="1270" width="10.140625" style="40" customWidth="1"/>
    <col min="1271" max="1271" width="12.42578125" style="40" customWidth="1"/>
    <col min="1272" max="1272" width="8.42578125" style="40" customWidth="1"/>
    <col min="1273" max="1273" width="13.5703125" style="40" customWidth="1"/>
    <col min="1274" max="1274" width="11.42578125" style="40" customWidth="1"/>
    <col min="1275" max="1275" width="2.140625" style="40" customWidth="1"/>
    <col min="1276" max="1277" width="13.5703125" style="40" customWidth="1"/>
    <col min="1278" max="1278" width="4.5703125" style="40" customWidth="1"/>
    <col min="1279" max="1279" width="5.42578125" style="40" customWidth="1"/>
    <col min="1280" max="1280" width="3.5703125" style="40" customWidth="1"/>
    <col min="1281" max="1281" width="4.5703125" style="40" customWidth="1"/>
    <col min="1282" max="1282" width="1.140625" style="40" customWidth="1"/>
    <col min="1283" max="1283" width="7.85546875" style="40" customWidth="1"/>
    <col min="1284" max="1284" width="0" style="40" hidden="1" customWidth="1"/>
    <col min="1285" max="1285" width="5.5703125" style="40" customWidth="1"/>
    <col min="1286" max="1286" width="2.140625" style="40" customWidth="1"/>
    <col min="1287" max="1520" width="9.140625" style="40"/>
    <col min="1521" max="1521" width="3.42578125" style="40" customWidth="1"/>
    <col min="1522" max="1522" width="8.5703125" style="40" customWidth="1"/>
    <col min="1523" max="1523" width="13.42578125" style="40" customWidth="1"/>
    <col min="1524" max="1524" width="10.140625" style="40" customWidth="1"/>
    <col min="1525" max="1525" width="4" style="40" customWidth="1"/>
    <col min="1526" max="1526" width="10.140625" style="40" customWidth="1"/>
    <col min="1527" max="1527" width="12.42578125" style="40" customWidth="1"/>
    <col min="1528" max="1528" width="8.42578125" style="40" customWidth="1"/>
    <col min="1529" max="1529" width="13.5703125" style="40" customWidth="1"/>
    <col min="1530" max="1530" width="11.42578125" style="40" customWidth="1"/>
    <col min="1531" max="1531" width="2.140625" style="40" customWidth="1"/>
    <col min="1532" max="1533" width="13.5703125" style="40" customWidth="1"/>
    <col min="1534" max="1534" width="4.5703125" style="40" customWidth="1"/>
    <col min="1535" max="1535" width="5.42578125" style="40" customWidth="1"/>
    <col min="1536" max="1536" width="3.5703125" style="40" customWidth="1"/>
    <col min="1537" max="1537" width="4.5703125" style="40" customWidth="1"/>
    <col min="1538" max="1538" width="1.140625" style="40" customWidth="1"/>
    <col min="1539" max="1539" width="7.85546875" style="40" customWidth="1"/>
    <col min="1540" max="1540" width="0" style="40" hidden="1" customWidth="1"/>
    <col min="1541" max="1541" width="5.5703125" style="40" customWidth="1"/>
    <col min="1542" max="1542" width="2.140625" style="40" customWidth="1"/>
    <col min="1543" max="1776" width="9.140625" style="40"/>
    <col min="1777" max="1777" width="3.42578125" style="40" customWidth="1"/>
    <col min="1778" max="1778" width="8.5703125" style="40" customWidth="1"/>
    <col min="1779" max="1779" width="13.42578125" style="40" customWidth="1"/>
    <col min="1780" max="1780" width="10.140625" style="40" customWidth="1"/>
    <col min="1781" max="1781" width="4" style="40" customWidth="1"/>
    <col min="1782" max="1782" width="10.140625" style="40" customWidth="1"/>
    <col min="1783" max="1783" width="12.42578125" style="40" customWidth="1"/>
    <col min="1784" max="1784" width="8.42578125" style="40" customWidth="1"/>
    <col min="1785" max="1785" width="13.5703125" style="40" customWidth="1"/>
    <col min="1786" max="1786" width="11.42578125" style="40" customWidth="1"/>
    <col min="1787" max="1787" width="2.140625" style="40" customWidth="1"/>
    <col min="1788" max="1789" width="13.5703125" style="40" customWidth="1"/>
    <col min="1790" max="1790" width="4.5703125" style="40" customWidth="1"/>
    <col min="1791" max="1791" width="5.42578125" style="40" customWidth="1"/>
    <col min="1792" max="1792" width="3.5703125" style="40" customWidth="1"/>
    <col min="1793" max="1793" width="4.5703125" style="40" customWidth="1"/>
    <col min="1794" max="1794" width="1.140625" style="40" customWidth="1"/>
    <col min="1795" max="1795" width="7.85546875" style="40" customWidth="1"/>
    <col min="1796" max="1796" width="0" style="40" hidden="1" customWidth="1"/>
    <col min="1797" max="1797" width="5.5703125" style="40" customWidth="1"/>
    <col min="1798" max="1798" width="2.140625" style="40" customWidth="1"/>
    <col min="1799" max="2032" width="9.140625" style="40"/>
    <col min="2033" max="2033" width="3.42578125" style="40" customWidth="1"/>
    <col min="2034" max="2034" width="8.5703125" style="40" customWidth="1"/>
    <col min="2035" max="2035" width="13.42578125" style="40" customWidth="1"/>
    <col min="2036" max="2036" width="10.140625" style="40" customWidth="1"/>
    <col min="2037" max="2037" width="4" style="40" customWidth="1"/>
    <col min="2038" max="2038" width="10.140625" style="40" customWidth="1"/>
    <col min="2039" max="2039" width="12.42578125" style="40" customWidth="1"/>
    <col min="2040" max="2040" width="8.42578125" style="40" customWidth="1"/>
    <col min="2041" max="2041" width="13.5703125" style="40" customWidth="1"/>
    <col min="2042" max="2042" width="11.42578125" style="40" customWidth="1"/>
    <col min="2043" max="2043" width="2.140625" style="40" customWidth="1"/>
    <col min="2044" max="2045" width="13.5703125" style="40" customWidth="1"/>
    <col min="2046" max="2046" width="4.5703125" style="40" customWidth="1"/>
    <col min="2047" max="2047" width="5.42578125" style="40" customWidth="1"/>
    <col min="2048" max="2048" width="3.5703125" style="40" customWidth="1"/>
    <col min="2049" max="2049" width="4.5703125" style="40" customWidth="1"/>
    <col min="2050" max="2050" width="1.140625" style="40" customWidth="1"/>
    <col min="2051" max="2051" width="7.85546875" style="40" customWidth="1"/>
    <col min="2052" max="2052" width="0" style="40" hidden="1" customWidth="1"/>
    <col min="2053" max="2053" width="5.5703125" style="40" customWidth="1"/>
    <col min="2054" max="2054" width="2.140625" style="40" customWidth="1"/>
    <col min="2055" max="2288" width="9.140625" style="40"/>
    <col min="2289" max="2289" width="3.42578125" style="40" customWidth="1"/>
    <col min="2290" max="2290" width="8.5703125" style="40" customWidth="1"/>
    <col min="2291" max="2291" width="13.42578125" style="40" customWidth="1"/>
    <col min="2292" max="2292" width="10.140625" style="40" customWidth="1"/>
    <col min="2293" max="2293" width="4" style="40" customWidth="1"/>
    <col min="2294" max="2294" width="10.140625" style="40" customWidth="1"/>
    <col min="2295" max="2295" width="12.42578125" style="40" customWidth="1"/>
    <col min="2296" max="2296" width="8.42578125" style="40" customWidth="1"/>
    <col min="2297" max="2297" width="13.5703125" style="40" customWidth="1"/>
    <col min="2298" max="2298" width="11.42578125" style="40" customWidth="1"/>
    <col min="2299" max="2299" width="2.140625" style="40" customWidth="1"/>
    <col min="2300" max="2301" width="13.5703125" style="40" customWidth="1"/>
    <col min="2302" max="2302" width="4.5703125" style="40" customWidth="1"/>
    <col min="2303" max="2303" width="5.42578125" style="40" customWidth="1"/>
    <col min="2304" max="2304" width="3.5703125" style="40" customWidth="1"/>
    <col min="2305" max="2305" width="4.5703125" style="40" customWidth="1"/>
    <col min="2306" max="2306" width="1.140625" style="40" customWidth="1"/>
    <col min="2307" max="2307" width="7.85546875" style="40" customWidth="1"/>
    <col min="2308" max="2308" width="0" style="40" hidden="1" customWidth="1"/>
    <col min="2309" max="2309" width="5.5703125" style="40" customWidth="1"/>
    <col min="2310" max="2310" width="2.140625" style="40" customWidth="1"/>
    <col min="2311" max="2544" width="9.140625" style="40"/>
    <col min="2545" max="2545" width="3.42578125" style="40" customWidth="1"/>
    <col min="2546" max="2546" width="8.5703125" style="40" customWidth="1"/>
    <col min="2547" max="2547" width="13.42578125" style="40" customWidth="1"/>
    <col min="2548" max="2548" width="10.140625" style="40" customWidth="1"/>
    <col min="2549" max="2549" width="4" style="40" customWidth="1"/>
    <col min="2550" max="2550" width="10.140625" style="40" customWidth="1"/>
    <col min="2551" max="2551" width="12.42578125" style="40" customWidth="1"/>
    <col min="2552" max="2552" width="8.42578125" style="40" customWidth="1"/>
    <col min="2553" max="2553" width="13.5703125" style="40" customWidth="1"/>
    <col min="2554" max="2554" width="11.42578125" style="40" customWidth="1"/>
    <col min="2555" max="2555" width="2.140625" style="40" customWidth="1"/>
    <col min="2556" max="2557" width="13.5703125" style="40" customWidth="1"/>
    <col min="2558" max="2558" width="4.5703125" style="40" customWidth="1"/>
    <col min="2559" max="2559" width="5.42578125" style="40" customWidth="1"/>
    <col min="2560" max="2560" width="3.5703125" style="40" customWidth="1"/>
    <col min="2561" max="2561" width="4.5703125" style="40" customWidth="1"/>
    <col min="2562" max="2562" width="1.140625" style="40" customWidth="1"/>
    <col min="2563" max="2563" width="7.85546875" style="40" customWidth="1"/>
    <col min="2564" max="2564" width="0" style="40" hidden="1" customWidth="1"/>
    <col min="2565" max="2565" width="5.5703125" style="40" customWidth="1"/>
    <col min="2566" max="2566" width="2.140625" style="40" customWidth="1"/>
    <col min="2567" max="2800" width="9.140625" style="40"/>
    <col min="2801" max="2801" width="3.42578125" style="40" customWidth="1"/>
    <col min="2802" max="2802" width="8.5703125" style="40" customWidth="1"/>
    <col min="2803" max="2803" width="13.42578125" style="40" customWidth="1"/>
    <col min="2804" max="2804" width="10.140625" style="40" customWidth="1"/>
    <col min="2805" max="2805" width="4" style="40" customWidth="1"/>
    <col min="2806" max="2806" width="10.140625" style="40" customWidth="1"/>
    <col min="2807" max="2807" width="12.42578125" style="40" customWidth="1"/>
    <col min="2808" max="2808" width="8.42578125" style="40" customWidth="1"/>
    <col min="2809" max="2809" width="13.5703125" style="40" customWidth="1"/>
    <col min="2810" max="2810" width="11.42578125" style="40" customWidth="1"/>
    <col min="2811" max="2811" width="2.140625" style="40" customWidth="1"/>
    <col min="2812" max="2813" width="13.5703125" style="40" customWidth="1"/>
    <col min="2814" max="2814" width="4.5703125" style="40" customWidth="1"/>
    <col min="2815" max="2815" width="5.42578125" style="40" customWidth="1"/>
    <col min="2816" max="2816" width="3.5703125" style="40" customWidth="1"/>
    <col min="2817" max="2817" width="4.5703125" style="40" customWidth="1"/>
    <col min="2818" max="2818" width="1.140625" style="40" customWidth="1"/>
    <col min="2819" max="2819" width="7.85546875" style="40" customWidth="1"/>
    <col min="2820" max="2820" width="0" style="40" hidden="1" customWidth="1"/>
    <col min="2821" max="2821" width="5.5703125" style="40" customWidth="1"/>
    <col min="2822" max="2822" width="2.140625" style="40" customWidth="1"/>
    <col min="2823" max="3056" width="9.140625" style="40"/>
    <col min="3057" max="3057" width="3.42578125" style="40" customWidth="1"/>
    <col min="3058" max="3058" width="8.5703125" style="40" customWidth="1"/>
    <col min="3059" max="3059" width="13.42578125" style="40" customWidth="1"/>
    <col min="3060" max="3060" width="10.140625" style="40" customWidth="1"/>
    <col min="3061" max="3061" width="4" style="40" customWidth="1"/>
    <col min="3062" max="3062" width="10.140625" style="40" customWidth="1"/>
    <col min="3063" max="3063" width="12.42578125" style="40" customWidth="1"/>
    <col min="3064" max="3064" width="8.42578125" style="40" customWidth="1"/>
    <col min="3065" max="3065" width="13.5703125" style="40" customWidth="1"/>
    <col min="3066" max="3066" width="11.42578125" style="40" customWidth="1"/>
    <col min="3067" max="3067" width="2.140625" style="40" customWidth="1"/>
    <col min="3068" max="3069" width="13.5703125" style="40" customWidth="1"/>
    <col min="3070" max="3070" width="4.5703125" style="40" customWidth="1"/>
    <col min="3071" max="3071" width="5.42578125" style="40" customWidth="1"/>
    <col min="3072" max="3072" width="3.5703125" style="40" customWidth="1"/>
    <col min="3073" max="3073" width="4.5703125" style="40" customWidth="1"/>
    <col min="3074" max="3074" width="1.140625" style="40" customWidth="1"/>
    <col min="3075" max="3075" width="7.85546875" style="40" customWidth="1"/>
    <col min="3076" max="3076" width="0" style="40" hidden="1" customWidth="1"/>
    <col min="3077" max="3077" width="5.5703125" style="40" customWidth="1"/>
    <col min="3078" max="3078" width="2.140625" style="40" customWidth="1"/>
    <col min="3079" max="3312" width="9.140625" style="40"/>
    <col min="3313" max="3313" width="3.42578125" style="40" customWidth="1"/>
    <col min="3314" max="3314" width="8.5703125" style="40" customWidth="1"/>
    <col min="3315" max="3315" width="13.42578125" style="40" customWidth="1"/>
    <col min="3316" max="3316" width="10.140625" style="40" customWidth="1"/>
    <col min="3317" max="3317" width="4" style="40" customWidth="1"/>
    <col min="3318" max="3318" width="10.140625" style="40" customWidth="1"/>
    <col min="3319" max="3319" width="12.42578125" style="40" customWidth="1"/>
    <col min="3320" max="3320" width="8.42578125" style="40" customWidth="1"/>
    <col min="3321" max="3321" width="13.5703125" style="40" customWidth="1"/>
    <col min="3322" max="3322" width="11.42578125" style="40" customWidth="1"/>
    <col min="3323" max="3323" width="2.140625" style="40" customWidth="1"/>
    <col min="3324" max="3325" width="13.5703125" style="40" customWidth="1"/>
    <col min="3326" max="3326" width="4.5703125" style="40" customWidth="1"/>
    <col min="3327" max="3327" width="5.42578125" style="40" customWidth="1"/>
    <col min="3328" max="3328" width="3.5703125" style="40" customWidth="1"/>
    <col min="3329" max="3329" width="4.5703125" style="40" customWidth="1"/>
    <col min="3330" max="3330" width="1.140625" style="40" customWidth="1"/>
    <col min="3331" max="3331" width="7.85546875" style="40" customWidth="1"/>
    <col min="3332" max="3332" width="0" style="40" hidden="1" customWidth="1"/>
    <col min="3333" max="3333" width="5.5703125" style="40" customWidth="1"/>
    <col min="3334" max="3334" width="2.140625" style="40" customWidth="1"/>
    <col min="3335" max="3568" width="9.140625" style="40"/>
    <col min="3569" max="3569" width="3.42578125" style="40" customWidth="1"/>
    <col min="3570" max="3570" width="8.5703125" style="40" customWidth="1"/>
    <col min="3571" max="3571" width="13.42578125" style="40" customWidth="1"/>
    <col min="3572" max="3572" width="10.140625" style="40" customWidth="1"/>
    <col min="3573" max="3573" width="4" style="40" customWidth="1"/>
    <col min="3574" max="3574" width="10.140625" style="40" customWidth="1"/>
    <col min="3575" max="3575" width="12.42578125" style="40" customWidth="1"/>
    <col min="3576" max="3576" width="8.42578125" style="40" customWidth="1"/>
    <col min="3577" max="3577" width="13.5703125" style="40" customWidth="1"/>
    <col min="3578" max="3578" width="11.42578125" style="40" customWidth="1"/>
    <col min="3579" max="3579" width="2.140625" style="40" customWidth="1"/>
    <col min="3580" max="3581" width="13.5703125" style="40" customWidth="1"/>
    <col min="3582" max="3582" width="4.5703125" style="40" customWidth="1"/>
    <col min="3583" max="3583" width="5.42578125" style="40" customWidth="1"/>
    <col min="3584" max="3584" width="3.5703125" style="40" customWidth="1"/>
    <col min="3585" max="3585" width="4.5703125" style="40" customWidth="1"/>
    <col min="3586" max="3586" width="1.140625" style="40" customWidth="1"/>
    <col min="3587" max="3587" width="7.85546875" style="40" customWidth="1"/>
    <col min="3588" max="3588" width="0" style="40" hidden="1" customWidth="1"/>
    <col min="3589" max="3589" width="5.5703125" style="40" customWidth="1"/>
    <col min="3590" max="3590" width="2.140625" style="40" customWidth="1"/>
    <col min="3591" max="3824" width="9.140625" style="40"/>
    <col min="3825" max="3825" width="3.42578125" style="40" customWidth="1"/>
    <col min="3826" max="3826" width="8.5703125" style="40" customWidth="1"/>
    <col min="3827" max="3827" width="13.42578125" style="40" customWidth="1"/>
    <col min="3828" max="3828" width="10.140625" style="40" customWidth="1"/>
    <col min="3829" max="3829" width="4" style="40" customWidth="1"/>
    <col min="3830" max="3830" width="10.140625" style="40" customWidth="1"/>
    <col min="3831" max="3831" width="12.42578125" style="40" customWidth="1"/>
    <col min="3832" max="3832" width="8.42578125" style="40" customWidth="1"/>
    <col min="3833" max="3833" width="13.5703125" style="40" customWidth="1"/>
    <col min="3834" max="3834" width="11.42578125" style="40" customWidth="1"/>
    <col min="3835" max="3835" width="2.140625" style="40" customWidth="1"/>
    <col min="3836" max="3837" width="13.5703125" style="40" customWidth="1"/>
    <col min="3838" max="3838" width="4.5703125" style="40" customWidth="1"/>
    <col min="3839" max="3839" width="5.42578125" style="40" customWidth="1"/>
    <col min="3840" max="3840" width="3.5703125" style="40" customWidth="1"/>
    <col min="3841" max="3841" width="4.5703125" style="40" customWidth="1"/>
    <col min="3842" max="3842" width="1.140625" style="40" customWidth="1"/>
    <col min="3843" max="3843" width="7.85546875" style="40" customWidth="1"/>
    <col min="3844" max="3844" width="0" style="40" hidden="1" customWidth="1"/>
    <col min="3845" max="3845" width="5.5703125" style="40" customWidth="1"/>
    <col min="3846" max="3846" width="2.140625" style="40" customWidth="1"/>
    <col min="3847" max="4080" width="9.140625" style="40"/>
    <col min="4081" max="4081" width="3.42578125" style="40" customWidth="1"/>
    <col min="4082" max="4082" width="8.5703125" style="40" customWidth="1"/>
    <col min="4083" max="4083" width="13.42578125" style="40" customWidth="1"/>
    <col min="4084" max="4084" width="10.140625" style="40" customWidth="1"/>
    <col min="4085" max="4085" width="4" style="40" customWidth="1"/>
    <col min="4086" max="4086" width="10.140625" style="40" customWidth="1"/>
    <col min="4087" max="4087" width="12.42578125" style="40" customWidth="1"/>
    <col min="4088" max="4088" width="8.42578125" style="40" customWidth="1"/>
    <col min="4089" max="4089" width="13.5703125" style="40" customWidth="1"/>
    <col min="4090" max="4090" width="11.42578125" style="40" customWidth="1"/>
    <col min="4091" max="4091" width="2.140625" style="40" customWidth="1"/>
    <col min="4092" max="4093" width="13.5703125" style="40" customWidth="1"/>
    <col min="4094" max="4094" width="4.5703125" style="40" customWidth="1"/>
    <col min="4095" max="4095" width="5.42578125" style="40" customWidth="1"/>
    <col min="4096" max="4096" width="3.5703125" style="40" customWidth="1"/>
    <col min="4097" max="4097" width="4.5703125" style="40" customWidth="1"/>
    <col min="4098" max="4098" width="1.140625" style="40" customWidth="1"/>
    <col min="4099" max="4099" width="7.85546875" style="40" customWidth="1"/>
    <col min="4100" max="4100" width="0" style="40" hidden="1" customWidth="1"/>
    <col min="4101" max="4101" width="5.5703125" style="40" customWidth="1"/>
    <col min="4102" max="4102" width="2.140625" style="40" customWidth="1"/>
    <col min="4103" max="4336" width="9.140625" style="40"/>
    <col min="4337" max="4337" width="3.42578125" style="40" customWidth="1"/>
    <col min="4338" max="4338" width="8.5703125" style="40" customWidth="1"/>
    <col min="4339" max="4339" width="13.42578125" style="40" customWidth="1"/>
    <col min="4340" max="4340" width="10.140625" style="40" customWidth="1"/>
    <col min="4341" max="4341" width="4" style="40" customWidth="1"/>
    <col min="4342" max="4342" width="10.140625" style="40" customWidth="1"/>
    <col min="4343" max="4343" width="12.42578125" style="40" customWidth="1"/>
    <col min="4344" max="4344" width="8.42578125" style="40" customWidth="1"/>
    <col min="4345" max="4345" width="13.5703125" style="40" customWidth="1"/>
    <col min="4346" max="4346" width="11.42578125" style="40" customWidth="1"/>
    <col min="4347" max="4347" width="2.140625" style="40" customWidth="1"/>
    <col min="4348" max="4349" width="13.5703125" style="40" customWidth="1"/>
    <col min="4350" max="4350" width="4.5703125" style="40" customWidth="1"/>
    <col min="4351" max="4351" width="5.42578125" style="40" customWidth="1"/>
    <col min="4352" max="4352" width="3.5703125" style="40" customWidth="1"/>
    <col min="4353" max="4353" width="4.5703125" style="40" customWidth="1"/>
    <col min="4354" max="4354" width="1.140625" style="40" customWidth="1"/>
    <col min="4355" max="4355" width="7.85546875" style="40" customWidth="1"/>
    <col min="4356" max="4356" width="0" style="40" hidden="1" customWidth="1"/>
    <col min="4357" max="4357" width="5.5703125" style="40" customWidth="1"/>
    <col min="4358" max="4358" width="2.140625" style="40" customWidth="1"/>
    <col min="4359" max="4592" width="9.140625" style="40"/>
    <col min="4593" max="4593" width="3.42578125" style="40" customWidth="1"/>
    <col min="4594" max="4594" width="8.5703125" style="40" customWidth="1"/>
    <col min="4595" max="4595" width="13.42578125" style="40" customWidth="1"/>
    <col min="4596" max="4596" width="10.140625" style="40" customWidth="1"/>
    <col min="4597" max="4597" width="4" style="40" customWidth="1"/>
    <col min="4598" max="4598" width="10.140625" style="40" customWidth="1"/>
    <col min="4599" max="4599" width="12.42578125" style="40" customWidth="1"/>
    <col min="4600" max="4600" width="8.42578125" style="40" customWidth="1"/>
    <col min="4601" max="4601" width="13.5703125" style="40" customWidth="1"/>
    <col min="4602" max="4602" width="11.42578125" style="40" customWidth="1"/>
    <col min="4603" max="4603" width="2.140625" style="40" customWidth="1"/>
    <col min="4604" max="4605" width="13.5703125" style="40" customWidth="1"/>
    <col min="4606" max="4606" width="4.5703125" style="40" customWidth="1"/>
    <col min="4607" max="4607" width="5.42578125" style="40" customWidth="1"/>
    <col min="4608" max="4608" width="3.5703125" style="40" customWidth="1"/>
    <col min="4609" max="4609" width="4.5703125" style="40" customWidth="1"/>
    <col min="4610" max="4610" width="1.140625" style="40" customWidth="1"/>
    <col min="4611" max="4611" width="7.85546875" style="40" customWidth="1"/>
    <col min="4612" max="4612" width="0" style="40" hidden="1" customWidth="1"/>
    <col min="4613" max="4613" width="5.5703125" style="40" customWidth="1"/>
    <col min="4614" max="4614" width="2.140625" style="40" customWidth="1"/>
    <col min="4615" max="4848" width="9.140625" style="40"/>
    <col min="4849" max="4849" width="3.42578125" style="40" customWidth="1"/>
    <col min="4850" max="4850" width="8.5703125" style="40" customWidth="1"/>
    <col min="4851" max="4851" width="13.42578125" style="40" customWidth="1"/>
    <col min="4852" max="4852" width="10.140625" style="40" customWidth="1"/>
    <col min="4853" max="4853" width="4" style="40" customWidth="1"/>
    <col min="4854" max="4854" width="10.140625" style="40" customWidth="1"/>
    <col min="4855" max="4855" width="12.42578125" style="40" customWidth="1"/>
    <col min="4856" max="4856" width="8.42578125" style="40" customWidth="1"/>
    <col min="4857" max="4857" width="13.5703125" style="40" customWidth="1"/>
    <col min="4858" max="4858" width="11.42578125" style="40" customWidth="1"/>
    <col min="4859" max="4859" width="2.140625" style="40" customWidth="1"/>
    <col min="4860" max="4861" width="13.5703125" style="40" customWidth="1"/>
    <col min="4862" max="4862" width="4.5703125" style="40" customWidth="1"/>
    <col min="4863" max="4863" width="5.42578125" style="40" customWidth="1"/>
    <col min="4864" max="4864" width="3.5703125" style="40" customWidth="1"/>
    <col min="4865" max="4865" width="4.5703125" style="40" customWidth="1"/>
    <col min="4866" max="4866" width="1.140625" style="40" customWidth="1"/>
    <col min="4867" max="4867" width="7.85546875" style="40" customWidth="1"/>
    <col min="4868" max="4868" width="0" style="40" hidden="1" customWidth="1"/>
    <col min="4869" max="4869" width="5.5703125" style="40" customWidth="1"/>
    <col min="4870" max="4870" width="2.140625" style="40" customWidth="1"/>
    <col min="4871" max="5104" width="9.140625" style="40"/>
    <col min="5105" max="5105" width="3.42578125" style="40" customWidth="1"/>
    <col min="5106" max="5106" width="8.5703125" style="40" customWidth="1"/>
    <col min="5107" max="5107" width="13.42578125" style="40" customWidth="1"/>
    <col min="5108" max="5108" width="10.140625" style="40" customWidth="1"/>
    <col min="5109" max="5109" width="4" style="40" customWidth="1"/>
    <col min="5110" max="5110" width="10.140625" style="40" customWidth="1"/>
    <col min="5111" max="5111" width="12.42578125" style="40" customWidth="1"/>
    <col min="5112" max="5112" width="8.42578125" style="40" customWidth="1"/>
    <col min="5113" max="5113" width="13.5703125" style="40" customWidth="1"/>
    <col min="5114" max="5114" width="11.42578125" style="40" customWidth="1"/>
    <col min="5115" max="5115" width="2.140625" style="40" customWidth="1"/>
    <col min="5116" max="5117" width="13.5703125" style="40" customWidth="1"/>
    <col min="5118" max="5118" width="4.5703125" style="40" customWidth="1"/>
    <col min="5119" max="5119" width="5.42578125" style="40" customWidth="1"/>
    <col min="5120" max="5120" width="3.5703125" style="40" customWidth="1"/>
    <col min="5121" max="5121" width="4.5703125" style="40" customWidth="1"/>
    <col min="5122" max="5122" width="1.140625" style="40" customWidth="1"/>
    <col min="5123" max="5123" width="7.85546875" style="40" customWidth="1"/>
    <col min="5124" max="5124" width="0" style="40" hidden="1" customWidth="1"/>
    <col min="5125" max="5125" width="5.5703125" style="40" customWidth="1"/>
    <col min="5126" max="5126" width="2.140625" style="40" customWidth="1"/>
    <col min="5127" max="5360" width="9.140625" style="40"/>
    <col min="5361" max="5361" width="3.42578125" style="40" customWidth="1"/>
    <col min="5362" max="5362" width="8.5703125" style="40" customWidth="1"/>
    <col min="5363" max="5363" width="13.42578125" style="40" customWidth="1"/>
    <col min="5364" max="5364" width="10.140625" style="40" customWidth="1"/>
    <col min="5365" max="5365" width="4" style="40" customWidth="1"/>
    <col min="5366" max="5366" width="10.140625" style="40" customWidth="1"/>
    <col min="5367" max="5367" width="12.42578125" style="40" customWidth="1"/>
    <col min="5368" max="5368" width="8.42578125" style="40" customWidth="1"/>
    <col min="5369" max="5369" width="13.5703125" style="40" customWidth="1"/>
    <col min="5370" max="5370" width="11.42578125" style="40" customWidth="1"/>
    <col min="5371" max="5371" width="2.140625" style="40" customWidth="1"/>
    <col min="5372" max="5373" width="13.5703125" style="40" customWidth="1"/>
    <col min="5374" max="5374" width="4.5703125" style="40" customWidth="1"/>
    <col min="5375" max="5375" width="5.42578125" style="40" customWidth="1"/>
    <col min="5376" max="5376" width="3.5703125" style="40" customWidth="1"/>
    <col min="5377" max="5377" width="4.5703125" style="40" customWidth="1"/>
    <col min="5378" max="5378" width="1.140625" style="40" customWidth="1"/>
    <col min="5379" max="5379" width="7.85546875" style="40" customWidth="1"/>
    <col min="5380" max="5380" width="0" style="40" hidden="1" customWidth="1"/>
    <col min="5381" max="5381" width="5.5703125" style="40" customWidth="1"/>
    <col min="5382" max="5382" width="2.140625" style="40" customWidth="1"/>
    <col min="5383" max="5616" width="9.140625" style="40"/>
    <col min="5617" max="5617" width="3.42578125" style="40" customWidth="1"/>
    <col min="5618" max="5618" width="8.5703125" style="40" customWidth="1"/>
    <col min="5619" max="5619" width="13.42578125" style="40" customWidth="1"/>
    <col min="5620" max="5620" width="10.140625" style="40" customWidth="1"/>
    <col min="5621" max="5621" width="4" style="40" customWidth="1"/>
    <col min="5622" max="5622" width="10.140625" style="40" customWidth="1"/>
    <col min="5623" max="5623" width="12.42578125" style="40" customWidth="1"/>
    <col min="5624" max="5624" width="8.42578125" style="40" customWidth="1"/>
    <col min="5625" max="5625" width="13.5703125" style="40" customWidth="1"/>
    <col min="5626" max="5626" width="11.42578125" style="40" customWidth="1"/>
    <col min="5627" max="5627" width="2.140625" style="40" customWidth="1"/>
    <col min="5628" max="5629" width="13.5703125" style="40" customWidth="1"/>
    <col min="5630" max="5630" width="4.5703125" style="40" customWidth="1"/>
    <col min="5631" max="5631" width="5.42578125" style="40" customWidth="1"/>
    <col min="5632" max="5632" width="3.5703125" style="40" customWidth="1"/>
    <col min="5633" max="5633" width="4.5703125" style="40" customWidth="1"/>
    <col min="5634" max="5634" width="1.140625" style="40" customWidth="1"/>
    <col min="5635" max="5635" width="7.85546875" style="40" customWidth="1"/>
    <col min="5636" max="5636" width="0" style="40" hidden="1" customWidth="1"/>
    <col min="5637" max="5637" width="5.5703125" style="40" customWidth="1"/>
    <col min="5638" max="5638" width="2.140625" style="40" customWidth="1"/>
    <col min="5639" max="5872" width="9.140625" style="40"/>
    <col min="5873" max="5873" width="3.42578125" style="40" customWidth="1"/>
    <col min="5874" max="5874" width="8.5703125" style="40" customWidth="1"/>
    <col min="5875" max="5875" width="13.42578125" style="40" customWidth="1"/>
    <col min="5876" max="5876" width="10.140625" style="40" customWidth="1"/>
    <col min="5877" max="5877" width="4" style="40" customWidth="1"/>
    <col min="5878" max="5878" width="10.140625" style="40" customWidth="1"/>
    <col min="5879" max="5879" width="12.42578125" style="40" customWidth="1"/>
    <col min="5880" max="5880" width="8.42578125" style="40" customWidth="1"/>
    <col min="5881" max="5881" width="13.5703125" style="40" customWidth="1"/>
    <col min="5882" max="5882" width="11.42578125" style="40" customWidth="1"/>
    <col min="5883" max="5883" width="2.140625" style="40" customWidth="1"/>
    <col min="5884" max="5885" width="13.5703125" style="40" customWidth="1"/>
    <col min="5886" max="5886" width="4.5703125" style="40" customWidth="1"/>
    <col min="5887" max="5887" width="5.42578125" style="40" customWidth="1"/>
    <col min="5888" max="5888" width="3.5703125" style="40" customWidth="1"/>
    <col min="5889" max="5889" width="4.5703125" style="40" customWidth="1"/>
    <col min="5890" max="5890" width="1.140625" style="40" customWidth="1"/>
    <col min="5891" max="5891" width="7.85546875" style="40" customWidth="1"/>
    <col min="5892" max="5892" width="0" style="40" hidden="1" customWidth="1"/>
    <col min="5893" max="5893" width="5.5703125" style="40" customWidth="1"/>
    <col min="5894" max="5894" width="2.140625" style="40" customWidth="1"/>
    <col min="5895" max="6128" width="9.140625" style="40"/>
    <col min="6129" max="6129" width="3.42578125" style="40" customWidth="1"/>
    <col min="6130" max="6130" width="8.5703125" style="40" customWidth="1"/>
    <col min="6131" max="6131" width="13.42578125" style="40" customWidth="1"/>
    <col min="6132" max="6132" width="10.140625" style="40" customWidth="1"/>
    <col min="6133" max="6133" width="4" style="40" customWidth="1"/>
    <col min="6134" max="6134" width="10.140625" style="40" customWidth="1"/>
    <col min="6135" max="6135" width="12.42578125" style="40" customWidth="1"/>
    <col min="6136" max="6136" width="8.42578125" style="40" customWidth="1"/>
    <col min="6137" max="6137" width="13.5703125" style="40" customWidth="1"/>
    <col min="6138" max="6138" width="11.42578125" style="40" customWidth="1"/>
    <col min="6139" max="6139" width="2.140625" style="40" customWidth="1"/>
    <col min="6140" max="6141" width="13.5703125" style="40" customWidth="1"/>
    <col min="6142" max="6142" width="4.5703125" style="40" customWidth="1"/>
    <col min="6143" max="6143" width="5.42578125" style="40" customWidth="1"/>
    <col min="6144" max="6144" width="3.5703125" style="40" customWidth="1"/>
    <col min="6145" max="6145" width="4.5703125" style="40" customWidth="1"/>
    <col min="6146" max="6146" width="1.140625" style="40" customWidth="1"/>
    <col min="6147" max="6147" width="7.85546875" style="40" customWidth="1"/>
    <col min="6148" max="6148" width="0" style="40" hidden="1" customWidth="1"/>
    <col min="6149" max="6149" width="5.5703125" style="40" customWidth="1"/>
    <col min="6150" max="6150" width="2.140625" style="40" customWidth="1"/>
    <col min="6151" max="6384" width="9.140625" style="40"/>
    <col min="6385" max="6385" width="3.42578125" style="40" customWidth="1"/>
    <col min="6386" max="6386" width="8.5703125" style="40" customWidth="1"/>
    <col min="6387" max="6387" width="13.42578125" style="40" customWidth="1"/>
    <col min="6388" max="6388" width="10.140625" style="40" customWidth="1"/>
    <col min="6389" max="6389" width="4" style="40" customWidth="1"/>
    <col min="6390" max="6390" width="10.140625" style="40" customWidth="1"/>
    <col min="6391" max="6391" width="12.42578125" style="40" customWidth="1"/>
    <col min="6392" max="6392" width="8.42578125" style="40" customWidth="1"/>
    <col min="6393" max="6393" width="13.5703125" style="40" customWidth="1"/>
    <col min="6394" max="6394" width="11.42578125" style="40" customWidth="1"/>
    <col min="6395" max="6395" width="2.140625" style="40" customWidth="1"/>
    <col min="6396" max="6397" width="13.5703125" style="40" customWidth="1"/>
    <col min="6398" max="6398" width="4.5703125" style="40" customWidth="1"/>
    <col min="6399" max="6399" width="5.42578125" style="40" customWidth="1"/>
    <col min="6400" max="6400" width="3.5703125" style="40" customWidth="1"/>
    <col min="6401" max="6401" width="4.5703125" style="40" customWidth="1"/>
    <col min="6402" max="6402" width="1.140625" style="40" customWidth="1"/>
    <col min="6403" max="6403" width="7.85546875" style="40" customWidth="1"/>
    <col min="6404" max="6404" width="0" style="40" hidden="1" customWidth="1"/>
    <col min="6405" max="6405" width="5.5703125" style="40" customWidth="1"/>
    <col min="6406" max="6406" width="2.140625" style="40" customWidth="1"/>
    <col min="6407" max="6640" width="9.140625" style="40"/>
    <col min="6641" max="6641" width="3.42578125" style="40" customWidth="1"/>
    <col min="6642" max="6642" width="8.5703125" style="40" customWidth="1"/>
    <col min="6643" max="6643" width="13.42578125" style="40" customWidth="1"/>
    <col min="6644" max="6644" width="10.140625" style="40" customWidth="1"/>
    <col min="6645" max="6645" width="4" style="40" customWidth="1"/>
    <col min="6646" max="6646" width="10.140625" style="40" customWidth="1"/>
    <col min="6647" max="6647" width="12.42578125" style="40" customWidth="1"/>
    <col min="6648" max="6648" width="8.42578125" style="40" customWidth="1"/>
    <col min="6649" max="6649" width="13.5703125" style="40" customWidth="1"/>
    <col min="6650" max="6650" width="11.42578125" style="40" customWidth="1"/>
    <col min="6651" max="6651" width="2.140625" style="40" customWidth="1"/>
    <col min="6652" max="6653" width="13.5703125" style="40" customWidth="1"/>
    <col min="6654" max="6654" width="4.5703125" style="40" customWidth="1"/>
    <col min="6655" max="6655" width="5.42578125" style="40" customWidth="1"/>
    <col min="6656" max="6656" width="3.5703125" style="40" customWidth="1"/>
    <col min="6657" max="6657" width="4.5703125" style="40" customWidth="1"/>
    <col min="6658" max="6658" width="1.140625" style="40" customWidth="1"/>
    <col min="6659" max="6659" width="7.85546875" style="40" customWidth="1"/>
    <col min="6660" max="6660" width="0" style="40" hidden="1" customWidth="1"/>
    <col min="6661" max="6661" width="5.5703125" style="40" customWidth="1"/>
    <col min="6662" max="6662" width="2.140625" style="40" customWidth="1"/>
    <col min="6663" max="6896" width="9.140625" style="40"/>
    <col min="6897" max="6897" width="3.42578125" style="40" customWidth="1"/>
    <col min="6898" max="6898" width="8.5703125" style="40" customWidth="1"/>
    <col min="6899" max="6899" width="13.42578125" style="40" customWidth="1"/>
    <col min="6900" max="6900" width="10.140625" style="40" customWidth="1"/>
    <col min="6901" max="6901" width="4" style="40" customWidth="1"/>
    <col min="6902" max="6902" width="10.140625" style="40" customWidth="1"/>
    <col min="6903" max="6903" width="12.42578125" style="40" customWidth="1"/>
    <col min="6904" max="6904" width="8.42578125" style="40" customWidth="1"/>
    <col min="6905" max="6905" width="13.5703125" style="40" customWidth="1"/>
    <col min="6906" max="6906" width="11.42578125" style="40" customWidth="1"/>
    <col min="6907" max="6907" width="2.140625" style="40" customWidth="1"/>
    <col min="6908" max="6909" width="13.5703125" style="40" customWidth="1"/>
    <col min="6910" max="6910" width="4.5703125" style="40" customWidth="1"/>
    <col min="6911" max="6911" width="5.42578125" style="40" customWidth="1"/>
    <col min="6912" max="6912" width="3.5703125" style="40" customWidth="1"/>
    <col min="6913" max="6913" width="4.5703125" style="40" customWidth="1"/>
    <col min="6914" max="6914" width="1.140625" style="40" customWidth="1"/>
    <col min="6915" max="6915" width="7.85546875" style="40" customWidth="1"/>
    <col min="6916" max="6916" width="0" style="40" hidden="1" customWidth="1"/>
    <col min="6917" max="6917" width="5.5703125" style="40" customWidth="1"/>
    <col min="6918" max="6918" width="2.140625" style="40" customWidth="1"/>
    <col min="6919" max="7152" width="9.140625" style="40"/>
    <col min="7153" max="7153" width="3.42578125" style="40" customWidth="1"/>
    <col min="7154" max="7154" width="8.5703125" style="40" customWidth="1"/>
    <col min="7155" max="7155" width="13.42578125" style="40" customWidth="1"/>
    <col min="7156" max="7156" width="10.140625" style="40" customWidth="1"/>
    <col min="7157" max="7157" width="4" style="40" customWidth="1"/>
    <col min="7158" max="7158" width="10.140625" style="40" customWidth="1"/>
    <col min="7159" max="7159" width="12.42578125" style="40" customWidth="1"/>
    <col min="7160" max="7160" width="8.42578125" style="40" customWidth="1"/>
    <col min="7161" max="7161" width="13.5703125" style="40" customWidth="1"/>
    <col min="7162" max="7162" width="11.42578125" style="40" customWidth="1"/>
    <col min="7163" max="7163" width="2.140625" style="40" customWidth="1"/>
    <col min="7164" max="7165" width="13.5703125" style="40" customWidth="1"/>
    <col min="7166" max="7166" width="4.5703125" style="40" customWidth="1"/>
    <col min="7167" max="7167" width="5.42578125" style="40" customWidth="1"/>
    <col min="7168" max="7168" width="3.5703125" style="40" customWidth="1"/>
    <col min="7169" max="7169" width="4.5703125" style="40" customWidth="1"/>
    <col min="7170" max="7170" width="1.140625" style="40" customWidth="1"/>
    <col min="7171" max="7171" width="7.85546875" style="40" customWidth="1"/>
    <col min="7172" max="7172" width="0" style="40" hidden="1" customWidth="1"/>
    <col min="7173" max="7173" width="5.5703125" style="40" customWidth="1"/>
    <col min="7174" max="7174" width="2.140625" style="40" customWidth="1"/>
    <col min="7175" max="7408" width="9.140625" style="40"/>
    <col min="7409" max="7409" width="3.42578125" style="40" customWidth="1"/>
    <col min="7410" max="7410" width="8.5703125" style="40" customWidth="1"/>
    <col min="7411" max="7411" width="13.42578125" style="40" customWidth="1"/>
    <col min="7412" max="7412" width="10.140625" style="40" customWidth="1"/>
    <col min="7413" max="7413" width="4" style="40" customWidth="1"/>
    <col min="7414" max="7414" width="10.140625" style="40" customWidth="1"/>
    <col min="7415" max="7415" width="12.42578125" style="40" customWidth="1"/>
    <col min="7416" max="7416" width="8.42578125" style="40" customWidth="1"/>
    <col min="7417" max="7417" width="13.5703125" style="40" customWidth="1"/>
    <col min="7418" max="7418" width="11.42578125" style="40" customWidth="1"/>
    <col min="7419" max="7419" width="2.140625" style="40" customWidth="1"/>
    <col min="7420" max="7421" width="13.5703125" style="40" customWidth="1"/>
    <col min="7422" max="7422" width="4.5703125" style="40" customWidth="1"/>
    <col min="7423" max="7423" width="5.42578125" style="40" customWidth="1"/>
    <col min="7424" max="7424" width="3.5703125" style="40" customWidth="1"/>
    <col min="7425" max="7425" width="4.5703125" style="40" customWidth="1"/>
    <col min="7426" max="7426" width="1.140625" style="40" customWidth="1"/>
    <col min="7427" max="7427" width="7.85546875" style="40" customWidth="1"/>
    <col min="7428" max="7428" width="0" style="40" hidden="1" customWidth="1"/>
    <col min="7429" max="7429" width="5.5703125" style="40" customWidth="1"/>
    <col min="7430" max="7430" width="2.140625" style="40" customWidth="1"/>
    <col min="7431" max="7664" width="9.140625" style="40"/>
    <col min="7665" max="7665" width="3.42578125" style="40" customWidth="1"/>
    <col min="7666" max="7666" width="8.5703125" style="40" customWidth="1"/>
    <col min="7667" max="7667" width="13.42578125" style="40" customWidth="1"/>
    <col min="7668" max="7668" width="10.140625" style="40" customWidth="1"/>
    <col min="7669" max="7669" width="4" style="40" customWidth="1"/>
    <col min="7670" max="7670" width="10.140625" style="40" customWidth="1"/>
    <col min="7671" max="7671" width="12.42578125" style="40" customWidth="1"/>
    <col min="7672" max="7672" width="8.42578125" style="40" customWidth="1"/>
    <col min="7673" max="7673" width="13.5703125" style="40" customWidth="1"/>
    <col min="7674" max="7674" width="11.42578125" style="40" customWidth="1"/>
    <col min="7675" max="7675" width="2.140625" style="40" customWidth="1"/>
    <col min="7676" max="7677" width="13.5703125" style="40" customWidth="1"/>
    <col min="7678" max="7678" width="4.5703125" style="40" customWidth="1"/>
    <col min="7679" max="7679" width="5.42578125" style="40" customWidth="1"/>
    <col min="7680" max="7680" width="3.5703125" style="40" customWidth="1"/>
    <col min="7681" max="7681" width="4.5703125" style="40" customWidth="1"/>
    <col min="7682" max="7682" width="1.140625" style="40" customWidth="1"/>
    <col min="7683" max="7683" width="7.85546875" style="40" customWidth="1"/>
    <col min="7684" max="7684" width="0" style="40" hidden="1" customWidth="1"/>
    <col min="7685" max="7685" width="5.5703125" style="40" customWidth="1"/>
    <col min="7686" max="7686" width="2.140625" style="40" customWidth="1"/>
    <col min="7687" max="7920" width="9.140625" style="40"/>
    <col min="7921" max="7921" width="3.42578125" style="40" customWidth="1"/>
    <col min="7922" max="7922" width="8.5703125" style="40" customWidth="1"/>
    <col min="7923" max="7923" width="13.42578125" style="40" customWidth="1"/>
    <col min="7924" max="7924" width="10.140625" style="40" customWidth="1"/>
    <col min="7925" max="7925" width="4" style="40" customWidth="1"/>
    <col min="7926" max="7926" width="10.140625" style="40" customWidth="1"/>
    <col min="7927" max="7927" width="12.42578125" style="40" customWidth="1"/>
    <col min="7928" max="7928" width="8.42578125" style="40" customWidth="1"/>
    <col min="7929" max="7929" width="13.5703125" style="40" customWidth="1"/>
    <col min="7930" max="7930" width="11.42578125" style="40" customWidth="1"/>
    <col min="7931" max="7931" width="2.140625" style="40" customWidth="1"/>
    <col min="7932" max="7933" width="13.5703125" style="40" customWidth="1"/>
    <col min="7934" max="7934" width="4.5703125" style="40" customWidth="1"/>
    <col min="7935" max="7935" width="5.42578125" style="40" customWidth="1"/>
    <col min="7936" max="7936" width="3.5703125" style="40" customWidth="1"/>
    <col min="7937" max="7937" width="4.5703125" style="40" customWidth="1"/>
    <col min="7938" max="7938" width="1.140625" style="40" customWidth="1"/>
    <col min="7939" max="7939" width="7.85546875" style="40" customWidth="1"/>
    <col min="7940" max="7940" width="0" style="40" hidden="1" customWidth="1"/>
    <col min="7941" max="7941" width="5.5703125" style="40" customWidth="1"/>
    <col min="7942" max="7942" width="2.140625" style="40" customWidth="1"/>
    <col min="7943" max="8176" width="9.140625" style="40"/>
    <col min="8177" max="8177" width="3.42578125" style="40" customWidth="1"/>
    <col min="8178" max="8178" width="8.5703125" style="40" customWidth="1"/>
    <col min="8179" max="8179" width="13.42578125" style="40" customWidth="1"/>
    <col min="8180" max="8180" width="10.140625" style="40" customWidth="1"/>
    <col min="8181" max="8181" width="4" style="40" customWidth="1"/>
    <col min="8182" max="8182" width="10.140625" style="40" customWidth="1"/>
    <col min="8183" max="8183" width="12.42578125" style="40" customWidth="1"/>
    <col min="8184" max="8184" width="8.42578125" style="40" customWidth="1"/>
    <col min="8185" max="8185" width="13.5703125" style="40" customWidth="1"/>
    <col min="8186" max="8186" width="11.42578125" style="40" customWidth="1"/>
    <col min="8187" max="8187" width="2.140625" style="40" customWidth="1"/>
    <col min="8188" max="8189" width="13.5703125" style="40" customWidth="1"/>
    <col min="8190" max="8190" width="4.5703125" style="40" customWidth="1"/>
    <col min="8191" max="8191" width="5.42578125" style="40" customWidth="1"/>
    <col min="8192" max="8192" width="3.5703125" style="40" customWidth="1"/>
    <col min="8193" max="8193" width="4.5703125" style="40" customWidth="1"/>
    <col min="8194" max="8194" width="1.140625" style="40" customWidth="1"/>
    <col min="8195" max="8195" width="7.85546875" style="40" customWidth="1"/>
    <col min="8196" max="8196" width="0" style="40" hidden="1" customWidth="1"/>
    <col min="8197" max="8197" width="5.5703125" style="40" customWidth="1"/>
    <col min="8198" max="8198" width="2.140625" style="40" customWidth="1"/>
    <col min="8199" max="8432" width="9.140625" style="40"/>
    <col min="8433" max="8433" width="3.42578125" style="40" customWidth="1"/>
    <col min="8434" max="8434" width="8.5703125" style="40" customWidth="1"/>
    <col min="8435" max="8435" width="13.42578125" style="40" customWidth="1"/>
    <col min="8436" max="8436" width="10.140625" style="40" customWidth="1"/>
    <col min="8437" max="8437" width="4" style="40" customWidth="1"/>
    <col min="8438" max="8438" width="10.140625" style="40" customWidth="1"/>
    <col min="8439" max="8439" width="12.42578125" style="40" customWidth="1"/>
    <col min="8440" max="8440" width="8.42578125" style="40" customWidth="1"/>
    <col min="8441" max="8441" width="13.5703125" style="40" customWidth="1"/>
    <col min="8442" max="8442" width="11.42578125" style="40" customWidth="1"/>
    <col min="8443" max="8443" width="2.140625" style="40" customWidth="1"/>
    <col min="8444" max="8445" width="13.5703125" style="40" customWidth="1"/>
    <col min="8446" max="8446" width="4.5703125" style="40" customWidth="1"/>
    <col min="8447" max="8447" width="5.42578125" style="40" customWidth="1"/>
    <col min="8448" max="8448" width="3.5703125" style="40" customWidth="1"/>
    <col min="8449" max="8449" width="4.5703125" style="40" customWidth="1"/>
    <col min="8450" max="8450" width="1.140625" style="40" customWidth="1"/>
    <col min="8451" max="8451" width="7.85546875" style="40" customWidth="1"/>
    <col min="8452" max="8452" width="0" style="40" hidden="1" customWidth="1"/>
    <col min="8453" max="8453" width="5.5703125" style="40" customWidth="1"/>
    <col min="8454" max="8454" width="2.140625" style="40" customWidth="1"/>
    <col min="8455" max="8688" width="9.140625" style="40"/>
    <col min="8689" max="8689" width="3.42578125" style="40" customWidth="1"/>
    <col min="8690" max="8690" width="8.5703125" style="40" customWidth="1"/>
    <col min="8691" max="8691" width="13.42578125" style="40" customWidth="1"/>
    <col min="8692" max="8692" width="10.140625" style="40" customWidth="1"/>
    <col min="8693" max="8693" width="4" style="40" customWidth="1"/>
    <col min="8694" max="8694" width="10.140625" style="40" customWidth="1"/>
    <col min="8695" max="8695" width="12.42578125" style="40" customWidth="1"/>
    <col min="8696" max="8696" width="8.42578125" style="40" customWidth="1"/>
    <col min="8697" max="8697" width="13.5703125" style="40" customWidth="1"/>
    <col min="8698" max="8698" width="11.42578125" style="40" customWidth="1"/>
    <col min="8699" max="8699" width="2.140625" style="40" customWidth="1"/>
    <col min="8700" max="8701" width="13.5703125" style="40" customWidth="1"/>
    <col min="8702" max="8702" width="4.5703125" style="40" customWidth="1"/>
    <col min="8703" max="8703" width="5.42578125" style="40" customWidth="1"/>
    <col min="8704" max="8704" width="3.5703125" style="40" customWidth="1"/>
    <col min="8705" max="8705" width="4.5703125" style="40" customWidth="1"/>
    <col min="8706" max="8706" width="1.140625" style="40" customWidth="1"/>
    <col min="8707" max="8707" width="7.85546875" style="40" customWidth="1"/>
    <col min="8708" max="8708" width="0" style="40" hidden="1" customWidth="1"/>
    <col min="8709" max="8709" width="5.5703125" style="40" customWidth="1"/>
    <col min="8710" max="8710" width="2.140625" style="40" customWidth="1"/>
    <col min="8711" max="8944" width="9.140625" style="40"/>
    <col min="8945" max="8945" width="3.42578125" style="40" customWidth="1"/>
    <col min="8946" max="8946" width="8.5703125" style="40" customWidth="1"/>
    <col min="8947" max="8947" width="13.42578125" style="40" customWidth="1"/>
    <col min="8948" max="8948" width="10.140625" style="40" customWidth="1"/>
    <col min="8949" max="8949" width="4" style="40" customWidth="1"/>
    <col min="8950" max="8950" width="10.140625" style="40" customWidth="1"/>
    <col min="8951" max="8951" width="12.42578125" style="40" customWidth="1"/>
    <col min="8952" max="8952" width="8.42578125" style="40" customWidth="1"/>
    <col min="8953" max="8953" width="13.5703125" style="40" customWidth="1"/>
    <col min="8954" max="8954" width="11.42578125" style="40" customWidth="1"/>
    <col min="8955" max="8955" width="2.140625" style="40" customWidth="1"/>
    <col min="8956" max="8957" width="13.5703125" style="40" customWidth="1"/>
    <col min="8958" max="8958" width="4.5703125" style="40" customWidth="1"/>
    <col min="8959" max="8959" width="5.42578125" style="40" customWidth="1"/>
    <col min="8960" max="8960" width="3.5703125" style="40" customWidth="1"/>
    <col min="8961" max="8961" width="4.5703125" style="40" customWidth="1"/>
    <col min="8962" max="8962" width="1.140625" style="40" customWidth="1"/>
    <col min="8963" max="8963" width="7.85546875" style="40" customWidth="1"/>
    <col min="8964" max="8964" width="0" style="40" hidden="1" customWidth="1"/>
    <col min="8965" max="8965" width="5.5703125" style="40" customWidth="1"/>
    <col min="8966" max="8966" width="2.140625" style="40" customWidth="1"/>
    <col min="8967" max="9200" width="9.140625" style="40"/>
    <col min="9201" max="9201" width="3.42578125" style="40" customWidth="1"/>
    <col min="9202" max="9202" width="8.5703125" style="40" customWidth="1"/>
    <col min="9203" max="9203" width="13.42578125" style="40" customWidth="1"/>
    <col min="9204" max="9204" width="10.140625" style="40" customWidth="1"/>
    <col min="9205" max="9205" width="4" style="40" customWidth="1"/>
    <col min="9206" max="9206" width="10.140625" style="40" customWidth="1"/>
    <col min="9207" max="9207" width="12.42578125" style="40" customWidth="1"/>
    <col min="9208" max="9208" width="8.42578125" style="40" customWidth="1"/>
    <col min="9209" max="9209" width="13.5703125" style="40" customWidth="1"/>
    <col min="9210" max="9210" width="11.42578125" style="40" customWidth="1"/>
    <col min="9211" max="9211" width="2.140625" style="40" customWidth="1"/>
    <col min="9212" max="9213" width="13.5703125" style="40" customWidth="1"/>
    <col min="9214" max="9214" width="4.5703125" style="40" customWidth="1"/>
    <col min="9215" max="9215" width="5.42578125" style="40" customWidth="1"/>
    <col min="9216" max="9216" width="3.5703125" style="40" customWidth="1"/>
    <col min="9217" max="9217" width="4.5703125" style="40" customWidth="1"/>
    <col min="9218" max="9218" width="1.140625" style="40" customWidth="1"/>
    <col min="9219" max="9219" width="7.85546875" style="40" customWidth="1"/>
    <col min="9220" max="9220" width="0" style="40" hidden="1" customWidth="1"/>
    <col min="9221" max="9221" width="5.5703125" style="40" customWidth="1"/>
    <col min="9222" max="9222" width="2.140625" style="40" customWidth="1"/>
    <col min="9223" max="9456" width="9.140625" style="40"/>
    <col min="9457" max="9457" width="3.42578125" style="40" customWidth="1"/>
    <col min="9458" max="9458" width="8.5703125" style="40" customWidth="1"/>
    <col min="9459" max="9459" width="13.42578125" style="40" customWidth="1"/>
    <col min="9460" max="9460" width="10.140625" style="40" customWidth="1"/>
    <col min="9461" max="9461" width="4" style="40" customWidth="1"/>
    <col min="9462" max="9462" width="10.140625" style="40" customWidth="1"/>
    <col min="9463" max="9463" width="12.42578125" style="40" customWidth="1"/>
    <col min="9464" max="9464" width="8.42578125" style="40" customWidth="1"/>
    <col min="9465" max="9465" width="13.5703125" style="40" customWidth="1"/>
    <col min="9466" max="9466" width="11.42578125" style="40" customWidth="1"/>
    <col min="9467" max="9467" width="2.140625" style="40" customWidth="1"/>
    <col min="9468" max="9469" width="13.5703125" style="40" customWidth="1"/>
    <col min="9470" max="9470" width="4.5703125" style="40" customWidth="1"/>
    <col min="9471" max="9471" width="5.42578125" style="40" customWidth="1"/>
    <col min="9472" max="9472" width="3.5703125" style="40" customWidth="1"/>
    <col min="9473" max="9473" width="4.5703125" style="40" customWidth="1"/>
    <col min="9474" max="9474" width="1.140625" style="40" customWidth="1"/>
    <col min="9475" max="9475" width="7.85546875" style="40" customWidth="1"/>
    <col min="9476" max="9476" width="0" style="40" hidden="1" customWidth="1"/>
    <col min="9477" max="9477" width="5.5703125" style="40" customWidth="1"/>
    <col min="9478" max="9478" width="2.140625" style="40" customWidth="1"/>
    <col min="9479" max="9712" width="9.140625" style="40"/>
    <col min="9713" max="9713" width="3.42578125" style="40" customWidth="1"/>
    <col min="9714" max="9714" width="8.5703125" style="40" customWidth="1"/>
    <col min="9715" max="9715" width="13.42578125" style="40" customWidth="1"/>
    <col min="9716" max="9716" width="10.140625" style="40" customWidth="1"/>
    <col min="9717" max="9717" width="4" style="40" customWidth="1"/>
    <col min="9718" max="9718" width="10.140625" style="40" customWidth="1"/>
    <col min="9719" max="9719" width="12.42578125" style="40" customWidth="1"/>
    <col min="9720" max="9720" width="8.42578125" style="40" customWidth="1"/>
    <col min="9721" max="9721" width="13.5703125" style="40" customWidth="1"/>
    <col min="9722" max="9722" width="11.42578125" style="40" customWidth="1"/>
    <col min="9723" max="9723" width="2.140625" style="40" customWidth="1"/>
    <col min="9724" max="9725" width="13.5703125" style="40" customWidth="1"/>
    <col min="9726" max="9726" width="4.5703125" style="40" customWidth="1"/>
    <col min="9727" max="9727" width="5.42578125" style="40" customWidth="1"/>
    <col min="9728" max="9728" width="3.5703125" style="40" customWidth="1"/>
    <col min="9729" max="9729" width="4.5703125" style="40" customWidth="1"/>
    <col min="9730" max="9730" width="1.140625" style="40" customWidth="1"/>
    <col min="9731" max="9731" width="7.85546875" style="40" customWidth="1"/>
    <col min="9732" max="9732" width="0" style="40" hidden="1" customWidth="1"/>
    <col min="9733" max="9733" width="5.5703125" style="40" customWidth="1"/>
    <col min="9734" max="9734" width="2.140625" style="40" customWidth="1"/>
    <col min="9735" max="9968" width="9.140625" style="40"/>
    <col min="9969" max="9969" width="3.42578125" style="40" customWidth="1"/>
    <col min="9970" max="9970" width="8.5703125" style="40" customWidth="1"/>
    <col min="9971" max="9971" width="13.42578125" style="40" customWidth="1"/>
    <col min="9972" max="9972" width="10.140625" style="40" customWidth="1"/>
    <col min="9973" max="9973" width="4" style="40" customWidth="1"/>
    <col min="9974" max="9974" width="10.140625" style="40" customWidth="1"/>
    <col min="9975" max="9975" width="12.42578125" style="40" customWidth="1"/>
    <col min="9976" max="9976" width="8.42578125" style="40" customWidth="1"/>
    <col min="9977" max="9977" width="13.5703125" style="40" customWidth="1"/>
    <col min="9978" max="9978" width="11.42578125" style="40" customWidth="1"/>
    <col min="9979" max="9979" width="2.140625" style="40" customWidth="1"/>
    <col min="9980" max="9981" width="13.5703125" style="40" customWidth="1"/>
    <col min="9982" max="9982" width="4.5703125" style="40" customWidth="1"/>
    <col min="9983" max="9983" width="5.42578125" style="40" customWidth="1"/>
    <col min="9984" max="9984" width="3.5703125" style="40" customWidth="1"/>
    <col min="9985" max="9985" width="4.5703125" style="40" customWidth="1"/>
    <col min="9986" max="9986" width="1.140625" style="40" customWidth="1"/>
    <col min="9987" max="9987" width="7.85546875" style="40" customWidth="1"/>
    <col min="9988" max="9988" width="0" style="40" hidden="1" customWidth="1"/>
    <col min="9989" max="9989" width="5.5703125" style="40" customWidth="1"/>
    <col min="9990" max="9990" width="2.140625" style="40" customWidth="1"/>
    <col min="9991" max="10224" width="9.140625" style="40"/>
    <col min="10225" max="10225" width="3.42578125" style="40" customWidth="1"/>
    <col min="10226" max="10226" width="8.5703125" style="40" customWidth="1"/>
    <col min="10227" max="10227" width="13.42578125" style="40" customWidth="1"/>
    <col min="10228" max="10228" width="10.140625" style="40" customWidth="1"/>
    <col min="10229" max="10229" width="4" style="40" customWidth="1"/>
    <col min="10230" max="10230" width="10.140625" style="40" customWidth="1"/>
    <col min="10231" max="10231" width="12.42578125" style="40" customWidth="1"/>
    <col min="10232" max="10232" width="8.42578125" style="40" customWidth="1"/>
    <col min="10233" max="10233" width="13.5703125" style="40" customWidth="1"/>
    <col min="10234" max="10234" width="11.42578125" style="40" customWidth="1"/>
    <col min="10235" max="10235" width="2.140625" style="40" customWidth="1"/>
    <col min="10236" max="10237" width="13.5703125" style="40" customWidth="1"/>
    <col min="10238" max="10238" width="4.5703125" style="40" customWidth="1"/>
    <col min="10239" max="10239" width="5.42578125" style="40" customWidth="1"/>
    <col min="10240" max="10240" width="3.5703125" style="40" customWidth="1"/>
    <col min="10241" max="10241" width="4.5703125" style="40" customWidth="1"/>
    <col min="10242" max="10242" width="1.140625" style="40" customWidth="1"/>
    <col min="10243" max="10243" width="7.85546875" style="40" customWidth="1"/>
    <col min="10244" max="10244" width="0" style="40" hidden="1" customWidth="1"/>
    <col min="10245" max="10245" width="5.5703125" style="40" customWidth="1"/>
    <col min="10246" max="10246" width="2.140625" style="40" customWidth="1"/>
    <col min="10247" max="10480" width="9.140625" style="40"/>
    <col min="10481" max="10481" width="3.42578125" style="40" customWidth="1"/>
    <col min="10482" max="10482" width="8.5703125" style="40" customWidth="1"/>
    <col min="10483" max="10483" width="13.42578125" style="40" customWidth="1"/>
    <col min="10484" max="10484" width="10.140625" style="40" customWidth="1"/>
    <col min="10485" max="10485" width="4" style="40" customWidth="1"/>
    <col min="10486" max="10486" width="10.140625" style="40" customWidth="1"/>
    <col min="10487" max="10487" width="12.42578125" style="40" customWidth="1"/>
    <col min="10488" max="10488" width="8.42578125" style="40" customWidth="1"/>
    <col min="10489" max="10489" width="13.5703125" style="40" customWidth="1"/>
    <col min="10490" max="10490" width="11.42578125" style="40" customWidth="1"/>
    <col min="10491" max="10491" width="2.140625" style="40" customWidth="1"/>
    <col min="10492" max="10493" width="13.5703125" style="40" customWidth="1"/>
    <col min="10494" max="10494" width="4.5703125" style="40" customWidth="1"/>
    <col min="10495" max="10495" width="5.42578125" style="40" customWidth="1"/>
    <col min="10496" max="10496" width="3.5703125" style="40" customWidth="1"/>
    <col min="10497" max="10497" width="4.5703125" style="40" customWidth="1"/>
    <col min="10498" max="10498" width="1.140625" style="40" customWidth="1"/>
    <col min="10499" max="10499" width="7.85546875" style="40" customWidth="1"/>
    <col min="10500" max="10500" width="0" style="40" hidden="1" customWidth="1"/>
    <col min="10501" max="10501" width="5.5703125" style="40" customWidth="1"/>
    <col min="10502" max="10502" width="2.140625" style="40" customWidth="1"/>
    <col min="10503" max="10736" width="9.140625" style="40"/>
    <col min="10737" max="10737" width="3.42578125" style="40" customWidth="1"/>
    <col min="10738" max="10738" width="8.5703125" style="40" customWidth="1"/>
    <col min="10739" max="10739" width="13.42578125" style="40" customWidth="1"/>
    <col min="10740" max="10740" width="10.140625" style="40" customWidth="1"/>
    <col min="10741" max="10741" width="4" style="40" customWidth="1"/>
    <col min="10742" max="10742" width="10.140625" style="40" customWidth="1"/>
    <col min="10743" max="10743" width="12.42578125" style="40" customWidth="1"/>
    <col min="10744" max="10744" width="8.42578125" style="40" customWidth="1"/>
    <col min="10745" max="10745" width="13.5703125" style="40" customWidth="1"/>
    <col min="10746" max="10746" width="11.42578125" style="40" customWidth="1"/>
    <col min="10747" max="10747" width="2.140625" style="40" customWidth="1"/>
    <col min="10748" max="10749" width="13.5703125" style="40" customWidth="1"/>
    <col min="10750" max="10750" width="4.5703125" style="40" customWidth="1"/>
    <col min="10751" max="10751" width="5.42578125" style="40" customWidth="1"/>
    <col min="10752" max="10752" width="3.5703125" style="40" customWidth="1"/>
    <col min="10753" max="10753" width="4.5703125" style="40" customWidth="1"/>
    <col min="10754" max="10754" width="1.140625" style="40" customWidth="1"/>
    <col min="10755" max="10755" width="7.85546875" style="40" customWidth="1"/>
    <col min="10756" max="10756" width="0" style="40" hidden="1" customWidth="1"/>
    <col min="10757" max="10757" width="5.5703125" style="40" customWidth="1"/>
    <col min="10758" max="10758" width="2.140625" style="40" customWidth="1"/>
    <col min="10759" max="10992" width="9.140625" style="40"/>
    <col min="10993" max="10993" width="3.42578125" style="40" customWidth="1"/>
    <col min="10994" max="10994" width="8.5703125" style="40" customWidth="1"/>
    <col min="10995" max="10995" width="13.42578125" style="40" customWidth="1"/>
    <col min="10996" max="10996" width="10.140625" style="40" customWidth="1"/>
    <col min="10997" max="10997" width="4" style="40" customWidth="1"/>
    <col min="10998" max="10998" width="10.140625" style="40" customWidth="1"/>
    <col min="10999" max="10999" width="12.42578125" style="40" customWidth="1"/>
    <col min="11000" max="11000" width="8.42578125" style="40" customWidth="1"/>
    <col min="11001" max="11001" width="13.5703125" style="40" customWidth="1"/>
    <col min="11002" max="11002" width="11.42578125" style="40" customWidth="1"/>
    <col min="11003" max="11003" width="2.140625" style="40" customWidth="1"/>
    <col min="11004" max="11005" width="13.5703125" style="40" customWidth="1"/>
    <col min="11006" max="11006" width="4.5703125" style="40" customWidth="1"/>
    <col min="11007" max="11007" width="5.42578125" style="40" customWidth="1"/>
    <col min="11008" max="11008" width="3.5703125" style="40" customWidth="1"/>
    <col min="11009" max="11009" width="4.5703125" style="40" customWidth="1"/>
    <col min="11010" max="11010" width="1.140625" style="40" customWidth="1"/>
    <col min="11011" max="11011" width="7.85546875" style="40" customWidth="1"/>
    <col min="11012" max="11012" width="0" style="40" hidden="1" customWidth="1"/>
    <col min="11013" max="11013" width="5.5703125" style="40" customWidth="1"/>
    <col min="11014" max="11014" width="2.140625" style="40" customWidth="1"/>
    <col min="11015" max="11248" width="9.140625" style="40"/>
    <col min="11249" max="11249" width="3.42578125" style="40" customWidth="1"/>
    <col min="11250" max="11250" width="8.5703125" style="40" customWidth="1"/>
    <col min="11251" max="11251" width="13.42578125" style="40" customWidth="1"/>
    <col min="11252" max="11252" width="10.140625" style="40" customWidth="1"/>
    <col min="11253" max="11253" width="4" style="40" customWidth="1"/>
    <col min="11254" max="11254" width="10.140625" style="40" customWidth="1"/>
    <col min="11255" max="11255" width="12.42578125" style="40" customWidth="1"/>
    <col min="11256" max="11256" width="8.42578125" style="40" customWidth="1"/>
    <col min="11257" max="11257" width="13.5703125" style="40" customWidth="1"/>
    <col min="11258" max="11258" width="11.42578125" style="40" customWidth="1"/>
    <col min="11259" max="11259" width="2.140625" style="40" customWidth="1"/>
    <col min="11260" max="11261" width="13.5703125" style="40" customWidth="1"/>
    <col min="11262" max="11262" width="4.5703125" style="40" customWidth="1"/>
    <col min="11263" max="11263" width="5.42578125" style="40" customWidth="1"/>
    <col min="11264" max="11264" width="3.5703125" style="40" customWidth="1"/>
    <col min="11265" max="11265" width="4.5703125" style="40" customWidth="1"/>
    <col min="11266" max="11266" width="1.140625" style="40" customWidth="1"/>
    <col min="11267" max="11267" width="7.85546875" style="40" customWidth="1"/>
    <col min="11268" max="11268" width="0" style="40" hidden="1" customWidth="1"/>
    <col min="11269" max="11269" width="5.5703125" style="40" customWidth="1"/>
    <col min="11270" max="11270" width="2.140625" style="40" customWidth="1"/>
    <col min="11271" max="11504" width="9.140625" style="40"/>
    <col min="11505" max="11505" width="3.42578125" style="40" customWidth="1"/>
    <col min="11506" max="11506" width="8.5703125" style="40" customWidth="1"/>
    <col min="11507" max="11507" width="13.42578125" style="40" customWidth="1"/>
    <col min="11508" max="11508" width="10.140625" style="40" customWidth="1"/>
    <col min="11509" max="11509" width="4" style="40" customWidth="1"/>
    <col min="11510" max="11510" width="10.140625" style="40" customWidth="1"/>
    <col min="11511" max="11511" width="12.42578125" style="40" customWidth="1"/>
    <col min="11512" max="11512" width="8.42578125" style="40" customWidth="1"/>
    <col min="11513" max="11513" width="13.5703125" style="40" customWidth="1"/>
    <col min="11514" max="11514" width="11.42578125" style="40" customWidth="1"/>
    <col min="11515" max="11515" width="2.140625" style="40" customWidth="1"/>
    <col min="11516" max="11517" width="13.5703125" style="40" customWidth="1"/>
    <col min="11518" max="11518" width="4.5703125" style="40" customWidth="1"/>
    <col min="11519" max="11519" width="5.42578125" style="40" customWidth="1"/>
    <col min="11520" max="11520" width="3.5703125" style="40" customWidth="1"/>
    <col min="11521" max="11521" width="4.5703125" style="40" customWidth="1"/>
    <col min="11522" max="11522" width="1.140625" style="40" customWidth="1"/>
    <col min="11523" max="11523" width="7.85546875" style="40" customWidth="1"/>
    <col min="11524" max="11524" width="0" style="40" hidden="1" customWidth="1"/>
    <col min="11525" max="11525" width="5.5703125" style="40" customWidth="1"/>
    <col min="11526" max="11526" width="2.140625" style="40" customWidth="1"/>
    <col min="11527" max="11760" width="9.140625" style="40"/>
    <col min="11761" max="11761" width="3.42578125" style="40" customWidth="1"/>
    <col min="11762" max="11762" width="8.5703125" style="40" customWidth="1"/>
    <col min="11763" max="11763" width="13.42578125" style="40" customWidth="1"/>
    <col min="11764" max="11764" width="10.140625" style="40" customWidth="1"/>
    <col min="11765" max="11765" width="4" style="40" customWidth="1"/>
    <col min="11766" max="11766" width="10.140625" style="40" customWidth="1"/>
    <col min="11767" max="11767" width="12.42578125" style="40" customWidth="1"/>
    <col min="11768" max="11768" width="8.42578125" style="40" customWidth="1"/>
    <col min="11769" max="11769" width="13.5703125" style="40" customWidth="1"/>
    <col min="11770" max="11770" width="11.42578125" style="40" customWidth="1"/>
    <col min="11771" max="11771" width="2.140625" style="40" customWidth="1"/>
    <col min="11772" max="11773" width="13.5703125" style="40" customWidth="1"/>
    <col min="11774" max="11774" width="4.5703125" style="40" customWidth="1"/>
    <col min="11775" max="11775" width="5.42578125" style="40" customWidth="1"/>
    <col min="11776" max="11776" width="3.5703125" style="40" customWidth="1"/>
    <col min="11777" max="11777" width="4.5703125" style="40" customWidth="1"/>
    <col min="11778" max="11778" width="1.140625" style="40" customWidth="1"/>
    <col min="11779" max="11779" width="7.85546875" style="40" customWidth="1"/>
    <col min="11780" max="11780" width="0" style="40" hidden="1" customWidth="1"/>
    <col min="11781" max="11781" width="5.5703125" style="40" customWidth="1"/>
    <col min="11782" max="11782" width="2.140625" style="40" customWidth="1"/>
    <col min="11783" max="12016" width="9.140625" style="40"/>
    <col min="12017" max="12017" width="3.42578125" style="40" customWidth="1"/>
    <col min="12018" max="12018" width="8.5703125" style="40" customWidth="1"/>
    <col min="12019" max="12019" width="13.42578125" style="40" customWidth="1"/>
    <col min="12020" max="12020" width="10.140625" style="40" customWidth="1"/>
    <col min="12021" max="12021" width="4" style="40" customWidth="1"/>
    <col min="12022" max="12022" width="10.140625" style="40" customWidth="1"/>
    <col min="12023" max="12023" width="12.42578125" style="40" customWidth="1"/>
    <col min="12024" max="12024" width="8.42578125" style="40" customWidth="1"/>
    <col min="12025" max="12025" width="13.5703125" style="40" customWidth="1"/>
    <col min="12026" max="12026" width="11.42578125" style="40" customWidth="1"/>
    <col min="12027" max="12027" width="2.140625" style="40" customWidth="1"/>
    <col min="12028" max="12029" width="13.5703125" style="40" customWidth="1"/>
    <col min="12030" max="12030" width="4.5703125" style="40" customWidth="1"/>
    <col min="12031" max="12031" width="5.42578125" style="40" customWidth="1"/>
    <col min="12032" max="12032" width="3.5703125" style="40" customWidth="1"/>
    <col min="12033" max="12033" width="4.5703125" style="40" customWidth="1"/>
    <col min="12034" max="12034" width="1.140625" style="40" customWidth="1"/>
    <col min="12035" max="12035" width="7.85546875" style="40" customWidth="1"/>
    <col min="12036" max="12036" width="0" style="40" hidden="1" customWidth="1"/>
    <col min="12037" max="12037" width="5.5703125" style="40" customWidth="1"/>
    <col min="12038" max="12038" width="2.140625" style="40" customWidth="1"/>
    <col min="12039" max="12272" width="9.140625" style="40"/>
    <col min="12273" max="12273" width="3.42578125" style="40" customWidth="1"/>
    <col min="12274" max="12274" width="8.5703125" style="40" customWidth="1"/>
    <col min="12275" max="12275" width="13.42578125" style="40" customWidth="1"/>
    <col min="12276" max="12276" width="10.140625" style="40" customWidth="1"/>
    <col min="12277" max="12277" width="4" style="40" customWidth="1"/>
    <col min="12278" max="12278" width="10.140625" style="40" customWidth="1"/>
    <col min="12279" max="12279" width="12.42578125" style="40" customWidth="1"/>
    <col min="12280" max="12280" width="8.42578125" style="40" customWidth="1"/>
    <col min="12281" max="12281" width="13.5703125" style="40" customWidth="1"/>
    <col min="12282" max="12282" width="11.42578125" style="40" customWidth="1"/>
    <col min="12283" max="12283" width="2.140625" style="40" customWidth="1"/>
    <col min="12284" max="12285" width="13.5703125" style="40" customWidth="1"/>
    <col min="12286" max="12286" width="4.5703125" style="40" customWidth="1"/>
    <col min="12287" max="12287" width="5.42578125" style="40" customWidth="1"/>
    <col min="12288" max="12288" width="3.5703125" style="40" customWidth="1"/>
    <col min="12289" max="12289" width="4.5703125" style="40" customWidth="1"/>
    <col min="12290" max="12290" width="1.140625" style="40" customWidth="1"/>
    <col min="12291" max="12291" width="7.85546875" style="40" customWidth="1"/>
    <col min="12292" max="12292" width="0" style="40" hidden="1" customWidth="1"/>
    <col min="12293" max="12293" width="5.5703125" style="40" customWidth="1"/>
    <col min="12294" max="12294" width="2.140625" style="40" customWidth="1"/>
    <col min="12295" max="12528" width="9.140625" style="40"/>
    <col min="12529" max="12529" width="3.42578125" style="40" customWidth="1"/>
    <col min="12530" max="12530" width="8.5703125" style="40" customWidth="1"/>
    <col min="12531" max="12531" width="13.42578125" style="40" customWidth="1"/>
    <col min="12532" max="12532" width="10.140625" style="40" customWidth="1"/>
    <col min="12533" max="12533" width="4" style="40" customWidth="1"/>
    <col min="12534" max="12534" width="10.140625" style="40" customWidth="1"/>
    <col min="12535" max="12535" width="12.42578125" style="40" customWidth="1"/>
    <col min="12536" max="12536" width="8.42578125" style="40" customWidth="1"/>
    <col min="12537" max="12537" width="13.5703125" style="40" customWidth="1"/>
    <col min="12538" max="12538" width="11.42578125" style="40" customWidth="1"/>
    <col min="12539" max="12539" width="2.140625" style="40" customWidth="1"/>
    <col min="12540" max="12541" width="13.5703125" style="40" customWidth="1"/>
    <col min="12542" max="12542" width="4.5703125" style="40" customWidth="1"/>
    <col min="12543" max="12543" width="5.42578125" style="40" customWidth="1"/>
    <col min="12544" max="12544" width="3.5703125" style="40" customWidth="1"/>
    <col min="12545" max="12545" width="4.5703125" style="40" customWidth="1"/>
    <col min="12546" max="12546" width="1.140625" style="40" customWidth="1"/>
    <col min="12547" max="12547" width="7.85546875" style="40" customWidth="1"/>
    <col min="12548" max="12548" width="0" style="40" hidden="1" customWidth="1"/>
    <col min="12549" max="12549" width="5.5703125" style="40" customWidth="1"/>
    <col min="12550" max="12550" width="2.140625" style="40" customWidth="1"/>
    <col min="12551" max="12784" width="9.140625" style="40"/>
    <col min="12785" max="12785" width="3.42578125" style="40" customWidth="1"/>
    <col min="12786" max="12786" width="8.5703125" style="40" customWidth="1"/>
    <col min="12787" max="12787" width="13.42578125" style="40" customWidth="1"/>
    <col min="12788" max="12788" width="10.140625" style="40" customWidth="1"/>
    <col min="12789" max="12789" width="4" style="40" customWidth="1"/>
    <col min="12790" max="12790" width="10.140625" style="40" customWidth="1"/>
    <col min="12791" max="12791" width="12.42578125" style="40" customWidth="1"/>
    <col min="12792" max="12792" width="8.42578125" style="40" customWidth="1"/>
    <col min="12793" max="12793" width="13.5703125" style="40" customWidth="1"/>
    <col min="12794" max="12794" width="11.42578125" style="40" customWidth="1"/>
    <col min="12795" max="12795" width="2.140625" style="40" customWidth="1"/>
    <col min="12796" max="12797" width="13.5703125" style="40" customWidth="1"/>
    <col min="12798" max="12798" width="4.5703125" style="40" customWidth="1"/>
    <col min="12799" max="12799" width="5.42578125" style="40" customWidth="1"/>
    <col min="12800" max="12800" width="3.5703125" style="40" customWidth="1"/>
    <col min="12801" max="12801" width="4.5703125" style="40" customWidth="1"/>
    <col min="12802" max="12802" width="1.140625" style="40" customWidth="1"/>
    <col min="12803" max="12803" width="7.85546875" style="40" customWidth="1"/>
    <col min="12804" max="12804" width="0" style="40" hidden="1" customWidth="1"/>
    <col min="12805" max="12805" width="5.5703125" style="40" customWidth="1"/>
    <col min="12806" max="12806" width="2.140625" style="40" customWidth="1"/>
    <col min="12807" max="13040" width="9.140625" style="40"/>
    <col min="13041" max="13041" width="3.42578125" style="40" customWidth="1"/>
    <col min="13042" max="13042" width="8.5703125" style="40" customWidth="1"/>
    <col min="13043" max="13043" width="13.42578125" style="40" customWidth="1"/>
    <col min="13044" max="13044" width="10.140625" style="40" customWidth="1"/>
    <col min="13045" max="13045" width="4" style="40" customWidth="1"/>
    <col min="13046" max="13046" width="10.140625" style="40" customWidth="1"/>
    <col min="13047" max="13047" width="12.42578125" style="40" customWidth="1"/>
    <col min="13048" max="13048" width="8.42578125" style="40" customWidth="1"/>
    <col min="13049" max="13049" width="13.5703125" style="40" customWidth="1"/>
    <col min="13050" max="13050" width="11.42578125" style="40" customWidth="1"/>
    <col min="13051" max="13051" width="2.140625" style="40" customWidth="1"/>
    <col min="13052" max="13053" width="13.5703125" style="40" customWidth="1"/>
    <col min="13054" max="13054" width="4.5703125" style="40" customWidth="1"/>
    <col min="13055" max="13055" width="5.42578125" style="40" customWidth="1"/>
    <col min="13056" max="13056" width="3.5703125" style="40" customWidth="1"/>
    <col min="13057" max="13057" width="4.5703125" style="40" customWidth="1"/>
    <col min="13058" max="13058" width="1.140625" style="40" customWidth="1"/>
    <col min="13059" max="13059" width="7.85546875" style="40" customWidth="1"/>
    <col min="13060" max="13060" width="0" style="40" hidden="1" customWidth="1"/>
    <col min="13061" max="13061" width="5.5703125" style="40" customWidth="1"/>
    <col min="13062" max="13062" width="2.140625" style="40" customWidth="1"/>
    <col min="13063" max="13296" width="9.140625" style="40"/>
    <col min="13297" max="13297" width="3.42578125" style="40" customWidth="1"/>
    <col min="13298" max="13298" width="8.5703125" style="40" customWidth="1"/>
    <col min="13299" max="13299" width="13.42578125" style="40" customWidth="1"/>
    <col min="13300" max="13300" width="10.140625" style="40" customWidth="1"/>
    <col min="13301" max="13301" width="4" style="40" customWidth="1"/>
    <col min="13302" max="13302" width="10.140625" style="40" customWidth="1"/>
    <col min="13303" max="13303" width="12.42578125" style="40" customWidth="1"/>
    <col min="13304" max="13304" width="8.42578125" style="40" customWidth="1"/>
    <col min="13305" max="13305" width="13.5703125" style="40" customWidth="1"/>
    <col min="13306" max="13306" width="11.42578125" style="40" customWidth="1"/>
    <col min="13307" max="13307" width="2.140625" style="40" customWidth="1"/>
    <col min="13308" max="13309" width="13.5703125" style="40" customWidth="1"/>
    <col min="13310" max="13310" width="4.5703125" style="40" customWidth="1"/>
    <col min="13311" max="13311" width="5.42578125" style="40" customWidth="1"/>
    <col min="13312" max="13312" width="3.5703125" style="40" customWidth="1"/>
    <col min="13313" max="13313" width="4.5703125" style="40" customWidth="1"/>
    <col min="13314" max="13314" width="1.140625" style="40" customWidth="1"/>
    <col min="13315" max="13315" width="7.85546875" style="40" customWidth="1"/>
    <col min="13316" max="13316" width="0" style="40" hidden="1" customWidth="1"/>
    <col min="13317" max="13317" width="5.5703125" style="40" customWidth="1"/>
    <col min="13318" max="13318" width="2.140625" style="40" customWidth="1"/>
    <col min="13319" max="13552" width="9.140625" style="40"/>
    <col min="13553" max="13553" width="3.42578125" style="40" customWidth="1"/>
    <col min="13554" max="13554" width="8.5703125" style="40" customWidth="1"/>
    <col min="13555" max="13555" width="13.42578125" style="40" customWidth="1"/>
    <col min="13556" max="13556" width="10.140625" style="40" customWidth="1"/>
    <col min="13557" max="13557" width="4" style="40" customWidth="1"/>
    <col min="13558" max="13558" width="10.140625" style="40" customWidth="1"/>
    <col min="13559" max="13559" width="12.42578125" style="40" customWidth="1"/>
    <col min="13560" max="13560" width="8.42578125" style="40" customWidth="1"/>
    <col min="13561" max="13561" width="13.5703125" style="40" customWidth="1"/>
    <col min="13562" max="13562" width="11.42578125" style="40" customWidth="1"/>
    <col min="13563" max="13563" width="2.140625" style="40" customWidth="1"/>
    <col min="13564" max="13565" width="13.5703125" style="40" customWidth="1"/>
    <col min="13566" max="13566" width="4.5703125" style="40" customWidth="1"/>
    <col min="13567" max="13567" width="5.42578125" style="40" customWidth="1"/>
    <col min="13568" max="13568" width="3.5703125" style="40" customWidth="1"/>
    <col min="13569" max="13569" width="4.5703125" style="40" customWidth="1"/>
    <col min="13570" max="13570" width="1.140625" style="40" customWidth="1"/>
    <col min="13571" max="13571" width="7.85546875" style="40" customWidth="1"/>
    <col min="13572" max="13572" width="0" style="40" hidden="1" customWidth="1"/>
    <col min="13573" max="13573" width="5.5703125" style="40" customWidth="1"/>
    <col min="13574" max="13574" width="2.140625" style="40" customWidth="1"/>
    <col min="13575" max="13808" width="9.140625" style="40"/>
    <col min="13809" max="13809" width="3.42578125" style="40" customWidth="1"/>
    <col min="13810" max="13810" width="8.5703125" style="40" customWidth="1"/>
    <col min="13811" max="13811" width="13.42578125" style="40" customWidth="1"/>
    <col min="13812" max="13812" width="10.140625" style="40" customWidth="1"/>
    <col min="13813" max="13813" width="4" style="40" customWidth="1"/>
    <col min="13814" max="13814" width="10.140625" style="40" customWidth="1"/>
    <col min="13815" max="13815" width="12.42578125" style="40" customWidth="1"/>
    <col min="13816" max="13816" width="8.42578125" style="40" customWidth="1"/>
    <col min="13817" max="13817" width="13.5703125" style="40" customWidth="1"/>
    <col min="13818" max="13818" width="11.42578125" style="40" customWidth="1"/>
    <col min="13819" max="13819" width="2.140625" style="40" customWidth="1"/>
    <col min="13820" max="13821" width="13.5703125" style="40" customWidth="1"/>
    <col min="13822" max="13822" width="4.5703125" style="40" customWidth="1"/>
    <col min="13823" max="13823" width="5.42578125" style="40" customWidth="1"/>
    <col min="13824" max="13824" width="3.5703125" style="40" customWidth="1"/>
    <col min="13825" max="13825" width="4.5703125" style="40" customWidth="1"/>
    <col min="13826" max="13826" width="1.140625" style="40" customWidth="1"/>
    <col min="13827" max="13827" width="7.85546875" style="40" customWidth="1"/>
    <col min="13828" max="13828" width="0" style="40" hidden="1" customWidth="1"/>
    <col min="13829" max="13829" width="5.5703125" style="40" customWidth="1"/>
    <col min="13830" max="13830" width="2.140625" style="40" customWidth="1"/>
    <col min="13831" max="14064" width="9.140625" style="40"/>
    <col min="14065" max="14065" width="3.42578125" style="40" customWidth="1"/>
    <col min="14066" max="14066" width="8.5703125" style="40" customWidth="1"/>
    <col min="14067" max="14067" width="13.42578125" style="40" customWidth="1"/>
    <col min="14068" max="14068" width="10.140625" style="40" customWidth="1"/>
    <col min="14069" max="14069" width="4" style="40" customWidth="1"/>
    <col min="14070" max="14070" width="10.140625" style="40" customWidth="1"/>
    <col min="14071" max="14071" width="12.42578125" style="40" customWidth="1"/>
    <col min="14072" max="14072" width="8.42578125" style="40" customWidth="1"/>
    <col min="14073" max="14073" width="13.5703125" style="40" customWidth="1"/>
    <col min="14074" max="14074" width="11.42578125" style="40" customWidth="1"/>
    <col min="14075" max="14075" width="2.140625" style="40" customWidth="1"/>
    <col min="14076" max="14077" width="13.5703125" style="40" customWidth="1"/>
    <col min="14078" max="14078" width="4.5703125" style="40" customWidth="1"/>
    <col min="14079" max="14079" width="5.42578125" style="40" customWidth="1"/>
    <col min="14080" max="14080" width="3.5703125" style="40" customWidth="1"/>
    <col min="14081" max="14081" width="4.5703125" style="40" customWidth="1"/>
    <col min="14082" max="14082" width="1.140625" style="40" customWidth="1"/>
    <col min="14083" max="14083" width="7.85546875" style="40" customWidth="1"/>
    <col min="14084" max="14084" width="0" style="40" hidden="1" customWidth="1"/>
    <col min="14085" max="14085" width="5.5703125" style="40" customWidth="1"/>
    <col min="14086" max="14086" width="2.140625" style="40" customWidth="1"/>
    <col min="14087" max="14320" width="9.140625" style="40"/>
    <col min="14321" max="14321" width="3.42578125" style="40" customWidth="1"/>
    <col min="14322" max="14322" width="8.5703125" style="40" customWidth="1"/>
    <col min="14323" max="14323" width="13.42578125" style="40" customWidth="1"/>
    <col min="14324" max="14324" width="10.140625" style="40" customWidth="1"/>
    <col min="14325" max="14325" width="4" style="40" customWidth="1"/>
    <col min="14326" max="14326" width="10.140625" style="40" customWidth="1"/>
    <col min="14327" max="14327" width="12.42578125" style="40" customWidth="1"/>
    <col min="14328" max="14328" width="8.42578125" style="40" customWidth="1"/>
    <col min="14329" max="14329" width="13.5703125" style="40" customWidth="1"/>
    <col min="14330" max="14330" width="11.42578125" style="40" customWidth="1"/>
    <col min="14331" max="14331" width="2.140625" style="40" customWidth="1"/>
    <col min="14332" max="14333" width="13.5703125" style="40" customWidth="1"/>
    <col min="14334" max="14334" width="4.5703125" style="40" customWidth="1"/>
    <col min="14335" max="14335" width="5.42578125" style="40" customWidth="1"/>
    <col min="14336" max="14336" width="3.5703125" style="40" customWidth="1"/>
    <col min="14337" max="14337" width="4.5703125" style="40" customWidth="1"/>
    <col min="14338" max="14338" width="1.140625" style="40" customWidth="1"/>
    <col min="14339" max="14339" width="7.85546875" style="40" customWidth="1"/>
    <col min="14340" max="14340" width="0" style="40" hidden="1" customWidth="1"/>
    <col min="14341" max="14341" width="5.5703125" style="40" customWidth="1"/>
    <col min="14342" max="14342" width="2.140625" style="40" customWidth="1"/>
    <col min="14343" max="14576" width="9.140625" style="40"/>
    <col min="14577" max="14577" width="3.42578125" style="40" customWidth="1"/>
    <col min="14578" max="14578" width="8.5703125" style="40" customWidth="1"/>
    <col min="14579" max="14579" width="13.42578125" style="40" customWidth="1"/>
    <col min="14580" max="14580" width="10.140625" style="40" customWidth="1"/>
    <col min="14581" max="14581" width="4" style="40" customWidth="1"/>
    <col min="14582" max="14582" width="10.140625" style="40" customWidth="1"/>
    <col min="14583" max="14583" width="12.42578125" style="40" customWidth="1"/>
    <col min="14584" max="14584" width="8.42578125" style="40" customWidth="1"/>
    <col min="14585" max="14585" width="13.5703125" style="40" customWidth="1"/>
    <col min="14586" max="14586" width="11.42578125" style="40" customWidth="1"/>
    <col min="14587" max="14587" width="2.140625" style="40" customWidth="1"/>
    <col min="14588" max="14589" width="13.5703125" style="40" customWidth="1"/>
    <col min="14590" max="14590" width="4.5703125" style="40" customWidth="1"/>
    <col min="14591" max="14591" width="5.42578125" style="40" customWidth="1"/>
    <col min="14592" max="14592" width="3.5703125" style="40" customWidth="1"/>
    <col min="14593" max="14593" width="4.5703125" style="40" customWidth="1"/>
    <col min="14594" max="14594" width="1.140625" style="40" customWidth="1"/>
    <col min="14595" max="14595" width="7.85546875" style="40" customWidth="1"/>
    <col min="14596" max="14596" width="0" style="40" hidden="1" customWidth="1"/>
    <col min="14597" max="14597" width="5.5703125" style="40" customWidth="1"/>
    <col min="14598" max="14598" width="2.140625" style="40" customWidth="1"/>
    <col min="14599" max="14832" width="9.140625" style="40"/>
    <col min="14833" max="14833" width="3.42578125" style="40" customWidth="1"/>
    <col min="14834" max="14834" width="8.5703125" style="40" customWidth="1"/>
    <col min="14835" max="14835" width="13.42578125" style="40" customWidth="1"/>
    <col min="14836" max="14836" width="10.140625" style="40" customWidth="1"/>
    <col min="14837" max="14837" width="4" style="40" customWidth="1"/>
    <col min="14838" max="14838" width="10.140625" style="40" customWidth="1"/>
    <col min="14839" max="14839" width="12.42578125" style="40" customWidth="1"/>
    <col min="14840" max="14840" width="8.42578125" style="40" customWidth="1"/>
    <col min="14841" max="14841" width="13.5703125" style="40" customWidth="1"/>
    <col min="14842" max="14842" width="11.42578125" style="40" customWidth="1"/>
    <col min="14843" max="14843" width="2.140625" style="40" customWidth="1"/>
    <col min="14844" max="14845" width="13.5703125" style="40" customWidth="1"/>
    <col min="14846" max="14846" width="4.5703125" style="40" customWidth="1"/>
    <col min="14847" max="14847" width="5.42578125" style="40" customWidth="1"/>
    <col min="14848" max="14848" width="3.5703125" style="40" customWidth="1"/>
    <col min="14849" max="14849" width="4.5703125" style="40" customWidth="1"/>
    <col min="14850" max="14850" width="1.140625" style="40" customWidth="1"/>
    <col min="14851" max="14851" width="7.85546875" style="40" customWidth="1"/>
    <col min="14852" max="14852" width="0" style="40" hidden="1" customWidth="1"/>
    <col min="14853" max="14853" width="5.5703125" style="40" customWidth="1"/>
    <col min="14854" max="14854" width="2.140625" style="40" customWidth="1"/>
    <col min="14855" max="15088" width="9.140625" style="40"/>
    <col min="15089" max="15089" width="3.42578125" style="40" customWidth="1"/>
    <col min="15090" max="15090" width="8.5703125" style="40" customWidth="1"/>
    <col min="15091" max="15091" width="13.42578125" style="40" customWidth="1"/>
    <col min="15092" max="15092" width="10.140625" style="40" customWidth="1"/>
    <col min="15093" max="15093" width="4" style="40" customWidth="1"/>
    <col min="15094" max="15094" width="10.140625" style="40" customWidth="1"/>
    <col min="15095" max="15095" width="12.42578125" style="40" customWidth="1"/>
    <col min="15096" max="15096" width="8.42578125" style="40" customWidth="1"/>
    <col min="15097" max="15097" width="13.5703125" style="40" customWidth="1"/>
    <col min="15098" max="15098" width="11.42578125" style="40" customWidth="1"/>
    <col min="15099" max="15099" width="2.140625" style="40" customWidth="1"/>
    <col min="15100" max="15101" width="13.5703125" style="40" customWidth="1"/>
    <col min="15102" max="15102" width="4.5703125" style="40" customWidth="1"/>
    <col min="15103" max="15103" width="5.42578125" style="40" customWidth="1"/>
    <col min="15104" max="15104" width="3.5703125" style="40" customWidth="1"/>
    <col min="15105" max="15105" width="4.5703125" style="40" customWidth="1"/>
    <col min="15106" max="15106" width="1.140625" style="40" customWidth="1"/>
    <col min="15107" max="15107" width="7.85546875" style="40" customWidth="1"/>
    <col min="15108" max="15108" width="0" style="40" hidden="1" customWidth="1"/>
    <col min="15109" max="15109" width="5.5703125" style="40" customWidth="1"/>
    <col min="15110" max="15110" width="2.140625" style="40" customWidth="1"/>
    <col min="15111" max="15344" width="9.140625" style="40"/>
    <col min="15345" max="15345" width="3.42578125" style="40" customWidth="1"/>
    <col min="15346" max="15346" width="8.5703125" style="40" customWidth="1"/>
    <col min="15347" max="15347" width="13.42578125" style="40" customWidth="1"/>
    <col min="15348" max="15348" width="10.140625" style="40" customWidth="1"/>
    <col min="15349" max="15349" width="4" style="40" customWidth="1"/>
    <col min="15350" max="15350" width="10.140625" style="40" customWidth="1"/>
    <col min="15351" max="15351" width="12.42578125" style="40" customWidth="1"/>
    <col min="15352" max="15352" width="8.42578125" style="40" customWidth="1"/>
    <col min="15353" max="15353" width="13.5703125" style="40" customWidth="1"/>
    <col min="15354" max="15354" width="11.42578125" style="40" customWidth="1"/>
    <col min="15355" max="15355" width="2.140625" style="40" customWidth="1"/>
    <col min="15356" max="15357" width="13.5703125" style="40" customWidth="1"/>
    <col min="15358" max="15358" width="4.5703125" style="40" customWidth="1"/>
    <col min="15359" max="15359" width="5.42578125" style="40" customWidth="1"/>
    <col min="15360" max="15360" width="3.5703125" style="40" customWidth="1"/>
    <col min="15361" max="15361" width="4.5703125" style="40" customWidth="1"/>
    <col min="15362" max="15362" width="1.140625" style="40" customWidth="1"/>
    <col min="15363" max="15363" width="7.85546875" style="40" customWidth="1"/>
    <col min="15364" max="15364" width="0" style="40" hidden="1" customWidth="1"/>
    <col min="15365" max="15365" width="5.5703125" style="40" customWidth="1"/>
    <col min="15366" max="15366" width="2.140625" style="40" customWidth="1"/>
    <col min="15367" max="15600" width="9.140625" style="40"/>
    <col min="15601" max="15601" width="3.42578125" style="40" customWidth="1"/>
    <col min="15602" max="15602" width="8.5703125" style="40" customWidth="1"/>
    <col min="15603" max="15603" width="13.42578125" style="40" customWidth="1"/>
    <col min="15604" max="15604" width="10.140625" style="40" customWidth="1"/>
    <col min="15605" max="15605" width="4" style="40" customWidth="1"/>
    <col min="15606" max="15606" width="10.140625" style="40" customWidth="1"/>
    <col min="15607" max="15607" width="12.42578125" style="40" customWidth="1"/>
    <col min="15608" max="15608" width="8.42578125" style="40" customWidth="1"/>
    <col min="15609" max="15609" width="13.5703125" style="40" customWidth="1"/>
    <col min="15610" max="15610" width="11.42578125" style="40" customWidth="1"/>
    <col min="15611" max="15611" width="2.140625" style="40" customWidth="1"/>
    <col min="15612" max="15613" width="13.5703125" style="40" customWidth="1"/>
    <col min="15614" max="15614" width="4.5703125" style="40" customWidth="1"/>
    <col min="15615" max="15615" width="5.42578125" style="40" customWidth="1"/>
    <col min="15616" max="15616" width="3.5703125" style="40" customWidth="1"/>
    <col min="15617" max="15617" width="4.5703125" style="40" customWidth="1"/>
    <col min="15618" max="15618" width="1.140625" style="40" customWidth="1"/>
    <col min="15619" max="15619" width="7.85546875" style="40" customWidth="1"/>
    <col min="15620" max="15620" width="0" style="40" hidden="1" customWidth="1"/>
    <col min="15621" max="15621" width="5.5703125" style="40" customWidth="1"/>
    <col min="15622" max="15622" width="2.140625" style="40" customWidth="1"/>
    <col min="15623" max="15856" width="9.140625" style="40"/>
    <col min="15857" max="15857" width="3.42578125" style="40" customWidth="1"/>
    <col min="15858" max="15858" width="8.5703125" style="40" customWidth="1"/>
    <col min="15859" max="15859" width="13.42578125" style="40" customWidth="1"/>
    <col min="15860" max="15860" width="10.140625" style="40" customWidth="1"/>
    <col min="15861" max="15861" width="4" style="40" customWidth="1"/>
    <col min="15862" max="15862" width="10.140625" style="40" customWidth="1"/>
    <col min="15863" max="15863" width="12.42578125" style="40" customWidth="1"/>
    <col min="15864" max="15864" width="8.42578125" style="40" customWidth="1"/>
    <col min="15865" max="15865" width="13.5703125" style="40" customWidth="1"/>
    <col min="15866" max="15866" width="11.42578125" style="40" customWidth="1"/>
    <col min="15867" max="15867" width="2.140625" style="40" customWidth="1"/>
    <col min="15868" max="15869" width="13.5703125" style="40" customWidth="1"/>
    <col min="15870" max="15870" width="4.5703125" style="40" customWidth="1"/>
    <col min="15871" max="15871" width="5.42578125" style="40" customWidth="1"/>
    <col min="15872" max="15872" width="3.5703125" style="40" customWidth="1"/>
    <col min="15873" max="15873" width="4.5703125" style="40" customWidth="1"/>
    <col min="15874" max="15874" width="1.140625" style="40" customWidth="1"/>
    <col min="15875" max="15875" width="7.85546875" style="40" customWidth="1"/>
    <col min="15876" max="15876" width="0" style="40" hidden="1" customWidth="1"/>
    <col min="15877" max="15877" width="5.5703125" style="40" customWidth="1"/>
    <col min="15878" max="15878" width="2.140625" style="40" customWidth="1"/>
    <col min="15879" max="16112" width="9.140625" style="40"/>
    <col min="16113" max="16113" width="3.42578125" style="40" customWidth="1"/>
    <col min="16114" max="16114" width="8.5703125" style="40" customWidth="1"/>
    <col min="16115" max="16115" width="13.42578125" style="40" customWidth="1"/>
    <col min="16116" max="16116" width="10.140625" style="40" customWidth="1"/>
    <col min="16117" max="16117" width="4" style="40" customWidth="1"/>
    <col min="16118" max="16118" width="10.140625" style="40" customWidth="1"/>
    <col min="16119" max="16119" width="12.42578125" style="40" customWidth="1"/>
    <col min="16120" max="16120" width="8.42578125" style="40" customWidth="1"/>
    <col min="16121" max="16121" width="13.5703125" style="40" customWidth="1"/>
    <col min="16122" max="16122" width="11.42578125" style="40" customWidth="1"/>
    <col min="16123" max="16123" width="2.140625" style="40" customWidth="1"/>
    <col min="16124" max="16125" width="13.5703125" style="40" customWidth="1"/>
    <col min="16126" max="16126" width="4.5703125" style="40" customWidth="1"/>
    <col min="16127" max="16127" width="5.42578125" style="40" customWidth="1"/>
    <col min="16128" max="16128" width="3.5703125" style="40" customWidth="1"/>
    <col min="16129" max="16129" width="4.5703125" style="40" customWidth="1"/>
    <col min="16130" max="16130" width="1.140625" style="40" customWidth="1"/>
    <col min="16131" max="16131" width="7.85546875" style="40" customWidth="1"/>
    <col min="16132" max="16132" width="0" style="40" hidden="1" customWidth="1"/>
    <col min="16133" max="16133" width="5.5703125" style="40" customWidth="1"/>
    <col min="16134" max="16134" width="2.140625" style="40" customWidth="1"/>
    <col min="16135" max="16383" width="9.140625" style="40"/>
    <col min="16384" max="16384" width="9.140625" style="40" customWidth="1"/>
  </cols>
  <sheetData>
    <row r="1" spans="1:6" ht="4.5" customHeight="1" x14ac:dyDescent="0.2">
      <c r="E1" s="40"/>
    </row>
    <row r="2" spans="1:6" ht="14.25" x14ac:dyDescent="0.2">
      <c r="A2" s="145" t="s">
        <v>298</v>
      </c>
      <c r="B2" s="145"/>
      <c r="C2" s="145"/>
      <c r="D2" s="145"/>
      <c r="E2" s="145"/>
      <c r="F2" s="145"/>
    </row>
    <row r="3" spans="1:6" ht="14.25" x14ac:dyDescent="0.2">
      <c r="A3" s="145"/>
      <c r="B3" s="145"/>
      <c r="C3" s="145"/>
      <c r="D3" s="145"/>
      <c r="E3" s="145"/>
      <c r="F3" s="145"/>
    </row>
    <row r="4" spans="1:6" ht="14.25" x14ac:dyDescent="0.2">
      <c r="A4" s="145"/>
      <c r="B4" s="145"/>
      <c r="C4" s="145"/>
      <c r="D4" s="145"/>
      <c r="E4" s="145"/>
      <c r="F4" s="145"/>
    </row>
    <row r="5" spans="1:6" ht="14.45" hidden="1" customHeight="1" x14ac:dyDescent="0.2">
      <c r="E5" s="40"/>
    </row>
    <row r="6" spans="1:6" ht="14.1" customHeight="1" x14ac:dyDescent="0.2">
      <c r="A6" s="145" t="s">
        <v>284</v>
      </c>
      <c r="B6" s="145"/>
      <c r="C6" s="145"/>
      <c r="D6" s="145"/>
      <c r="E6" s="145"/>
      <c r="F6" s="145"/>
    </row>
    <row r="7" spans="1:6" ht="14.1" customHeight="1" x14ac:dyDescent="0.2">
      <c r="A7" s="145"/>
      <c r="B7" s="145"/>
      <c r="C7" s="145"/>
      <c r="D7" s="145"/>
      <c r="E7" s="145"/>
      <c r="F7" s="145"/>
    </row>
    <row r="8" spans="1:6" ht="14.1" customHeight="1" x14ac:dyDescent="0.2">
      <c r="A8" s="145"/>
      <c r="B8" s="145"/>
      <c r="C8" s="145"/>
      <c r="D8" s="145"/>
      <c r="E8" s="145"/>
      <c r="F8" s="145"/>
    </row>
    <row r="9" spans="1:6" ht="17.100000000000001" customHeight="1" x14ac:dyDescent="0.2">
      <c r="A9" s="38"/>
      <c r="C9" s="39"/>
      <c r="D9" s="39"/>
      <c r="E9" s="39"/>
      <c r="F9" s="39"/>
    </row>
    <row r="10" spans="1:6" ht="37.35" customHeight="1" x14ac:dyDescent="0.2">
      <c r="A10" s="21" t="s">
        <v>15</v>
      </c>
      <c r="B10" s="21" t="s">
        <v>7</v>
      </c>
      <c r="C10" s="3" t="s">
        <v>295</v>
      </c>
      <c r="D10" s="3" t="s">
        <v>296</v>
      </c>
      <c r="E10" s="3" t="s">
        <v>288</v>
      </c>
      <c r="F10" s="3" t="s">
        <v>297</v>
      </c>
    </row>
    <row r="11" spans="1:6" ht="44.1" customHeight="1" x14ac:dyDescent="0.2">
      <c r="A11" s="53"/>
      <c r="B11" s="54" t="s">
        <v>50</v>
      </c>
      <c r="C11" s="71">
        <f t="shared" ref="C11:F14" si="0">C12</f>
        <v>1999480</v>
      </c>
      <c r="D11" s="71">
        <f t="shared" si="0"/>
        <v>47200</v>
      </c>
      <c r="E11" s="71">
        <f t="shared" si="0"/>
        <v>165.04618816147658</v>
      </c>
      <c r="F11" s="71">
        <f t="shared" si="0"/>
        <v>2046680</v>
      </c>
    </row>
    <row r="12" spans="1:6" ht="44.1" customHeight="1" x14ac:dyDescent="0.2">
      <c r="A12" s="70" t="s">
        <v>278</v>
      </c>
      <c r="B12" s="70" t="s">
        <v>279</v>
      </c>
      <c r="C12" s="71">
        <f t="shared" si="0"/>
        <v>1999480</v>
      </c>
      <c r="D12" s="71">
        <f t="shared" si="0"/>
        <v>47200</v>
      </c>
      <c r="E12" s="71">
        <f t="shared" si="0"/>
        <v>165.04618816147658</v>
      </c>
      <c r="F12" s="71">
        <f t="shared" si="0"/>
        <v>2046680</v>
      </c>
    </row>
    <row r="13" spans="1:6" ht="44.1" customHeight="1" x14ac:dyDescent="0.2">
      <c r="A13" s="70" t="s">
        <v>280</v>
      </c>
      <c r="B13" s="70" t="s">
        <v>281</v>
      </c>
      <c r="C13" s="71">
        <f t="shared" si="0"/>
        <v>1999480</v>
      </c>
      <c r="D13" s="71">
        <f t="shared" si="0"/>
        <v>47200</v>
      </c>
      <c r="E13" s="71">
        <f t="shared" si="0"/>
        <v>165.04618816147658</v>
      </c>
      <c r="F13" s="71">
        <f t="shared" si="0"/>
        <v>2046680</v>
      </c>
    </row>
    <row r="14" spans="1:6" ht="44.1" customHeight="1" x14ac:dyDescent="0.2">
      <c r="A14" s="70" t="s">
        <v>282</v>
      </c>
      <c r="B14" s="70" t="s">
        <v>283</v>
      </c>
      <c r="C14" s="71">
        <f t="shared" si="0"/>
        <v>1999480</v>
      </c>
      <c r="D14" s="71">
        <f t="shared" si="0"/>
        <v>47200</v>
      </c>
      <c r="E14" s="71">
        <f t="shared" si="0"/>
        <v>165.04618816147658</v>
      </c>
      <c r="F14" s="71">
        <f t="shared" si="0"/>
        <v>2046680</v>
      </c>
    </row>
    <row r="15" spans="1:6" ht="44.1" customHeight="1" x14ac:dyDescent="0.2">
      <c r="A15" s="53" t="s">
        <v>75</v>
      </c>
      <c r="B15" s="70" t="s">
        <v>76</v>
      </c>
      <c r="C15" s="71">
        <f>C16+C47+C55+C64+C76+C84+C91+C96+C101+C106+C127+C134+C138+C145+C153</f>
        <v>1999480</v>
      </c>
      <c r="D15" s="71">
        <f>D16+D47+D55+D64+D76+D84+D91+D96+D101+D106+D127+D134+D138+D145+D153</f>
        <v>47200</v>
      </c>
      <c r="E15" s="71">
        <f>E16+E47+E55+E64+E76+E84+E91+E96+E101+E106+E127+E134+E138+E145+E153</f>
        <v>165.04618816147658</v>
      </c>
      <c r="F15" s="71">
        <f>F16+F47+F55+F64+F76+F84+F91+F96+F101+F106+F127+F134+F138+F145+F153</f>
        <v>2046680</v>
      </c>
    </row>
    <row r="16" spans="1:6" ht="51" customHeight="1" x14ac:dyDescent="0.2">
      <c r="A16" s="72" t="s">
        <v>77</v>
      </c>
      <c r="B16" s="73" t="s">
        <v>78</v>
      </c>
      <c r="C16" s="74">
        <f>C17+C21+C25+C32+C37+C43</f>
        <v>1461790</v>
      </c>
      <c r="D16" s="74">
        <f>D17+D21+D25+D32+D37+D43</f>
        <v>17400</v>
      </c>
      <c r="E16" s="74">
        <f>E17+E21+E25+E32+E37+E43</f>
        <v>81.500940426851486</v>
      </c>
      <c r="F16" s="74">
        <f>F17+F21+F25+F32+F37+F43</f>
        <v>1479190</v>
      </c>
    </row>
    <row r="17" spans="1:6" ht="36.75" customHeight="1" x14ac:dyDescent="0.2">
      <c r="A17" s="76" t="s">
        <v>57</v>
      </c>
      <c r="B17" s="76" t="s">
        <v>56</v>
      </c>
      <c r="C17" s="77">
        <f t="shared" ref="C17" si="1">C18</f>
        <v>27990</v>
      </c>
      <c r="D17" s="77">
        <f t="shared" ref="D17:F17" si="2">D18</f>
        <v>4000</v>
      </c>
      <c r="E17" s="77">
        <f t="shared" ref="E17:E74" si="3">D17/C17*100</f>
        <v>14.290818149339049</v>
      </c>
      <c r="F17" s="77">
        <f t="shared" si="2"/>
        <v>31990</v>
      </c>
    </row>
    <row r="18" spans="1:6" ht="30" customHeight="1" x14ac:dyDescent="0.2">
      <c r="A18" s="76" t="s">
        <v>142</v>
      </c>
      <c r="B18" s="76" t="s">
        <v>8</v>
      </c>
      <c r="C18" s="77">
        <f>C19+C20</f>
        <v>27990</v>
      </c>
      <c r="D18" s="77">
        <f>D19+D20</f>
        <v>4000</v>
      </c>
      <c r="E18" s="77">
        <f t="shared" si="3"/>
        <v>14.290818149339049</v>
      </c>
      <c r="F18" s="77">
        <f>F19+F20</f>
        <v>31990</v>
      </c>
    </row>
    <row r="19" spans="1:6" ht="30" customHeight="1" x14ac:dyDescent="0.2">
      <c r="A19" s="76" t="s">
        <v>161</v>
      </c>
      <c r="B19" s="76" t="s">
        <v>16</v>
      </c>
      <c r="C19" s="43">
        <v>27990</v>
      </c>
      <c r="D19" s="43">
        <v>3000</v>
      </c>
      <c r="E19" s="43">
        <f t="shared" si="3"/>
        <v>10.718113612004288</v>
      </c>
      <c r="F19" s="43">
        <f>C19+D19</f>
        <v>30990</v>
      </c>
    </row>
    <row r="20" spans="1:6" ht="30" customHeight="1" x14ac:dyDescent="0.2">
      <c r="A20" s="76" t="s">
        <v>221</v>
      </c>
      <c r="B20" s="76" t="s">
        <v>51</v>
      </c>
      <c r="C20" s="43">
        <v>0</v>
      </c>
      <c r="D20" s="43">
        <v>1000</v>
      </c>
      <c r="E20" s="43">
        <v>0</v>
      </c>
      <c r="F20" s="43">
        <f t="shared" ref="F20" si="4">C20+D20</f>
        <v>1000</v>
      </c>
    </row>
    <row r="21" spans="1:6" ht="40.5" customHeight="1" x14ac:dyDescent="0.2">
      <c r="A21" s="76" t="s">
        <v>58</v>
      </c>
      <c r="B21" s="76" t="s">
        <v>59</v>
      </c>
      <c r="C21" s="77">
        <f t="shared" ref="C21" si="5">C22</f>
        <v>76500</v>
      </c>
      <c r="D21" s="77">
        <f t="shared" ref="D21:F21" si="6">D22</f>
        <v>0</v>
      </c>
      <c r="E21" s="77">
        <f t="shared" si="3"/>
        <v>0</v>
      </c>
      <c r="F21" s="77">
        <f t="shared" si="6"/>
        <v>76500</v>
      </c>
    </row>
    <row r="22" spans="1:6" ht="30" customHeight="1" x14ac:dyDescent="0.2">
      <c r="A22" s="76" t="s">
        <v>142</v>
      </c>
      <c r="B22" s="76" t="s">
        <v>8</v>
      </c>
      <c r="C22" s="77">
        <f t="shared" ref="C22" si="7">C23+C24</f>
        <v>76500</v>
      </c>
      <c r="D22" s="77">
        <f t="shared" ref="D22" si="8">D23+D24</f>
        <v>0</v>
      </c>
      <c r="E22" s="77">
        <f t="shared" si="3"/>
        <v>0</v>
      </c>
      <c r="F22" s="77">
        <f t="shared" ref="F22" si="9">F23+F24</f>
        <v>76500</v>
      </c>
    </row>
    <row r="23" spans="1:6" ht="30" customHeight="1" x14ac:dyDescent="0.2">
      <c r="A23" s="76" t="s">
        <v>161</v>
      </c>
      <c r="B23" s="76" t="s">
        <v>16</v>
      </c>
      <c r="C23" s="43">
        <v>75700</v>
      </c>
      <c r="D23" s="43">
        <v>0</v>
      </c>
      <c r="E23" s="43">
        <f t="shared" si="3"/>
        <v>0</v>
      </c>
      <c r="F23" s="43">
        <f t="shared" ref="F23:F24" si="10">C23+D23</f>
        <v>75700</v>
      </c>
    </row>
    <row r="24" spans="1:6" ht="30" customHeight="1" x14ac:dyDescent="0.2">
      <c r="A24" s="76" t="s">
        <v>221</v>
      </c>
      <c r="B24" s="76" t="s">
        <v>51</v>
      </c>
      <c r="C24" s="43">
        <v>800</v>
      </c>
      <c r="D24" s="43"/>
      <c r="E24" s="43">
        <f t="shared" si="3"/>
        <v>0</v>
      </c>
      <c r="F24" s="43">
        <f t="shared" si="10"/>
        <v>800</v>
      </c>
    </row>
    <row r="25" spans="1:6" ht="30" customHeight="1" x14ac:dyDescent="0.2">
      <c r="A25" s="76" t="s">
        <v>61</v>
      </c>
      <c r="B25" s="76" t="s">
        <v>60</v>
      </c>
      <c r="C25" s="77">
        <f t="shared" ref="C25" si="11">C26+C30</f>
        <v>20300</v>
      </c>
      <c r="D25" s="77">
        <f t="shared" ref="D25" si="12">D26+D30</f>
        <v>5400</v>
      </c>
      <c r="E25" s="77">
        <f t="shared" si="3"/>
        <v>26.600985221674879</v>
      </c>
      <c r="F25" s="77">
        <f t="shared" ref="F25" si="13">F26+F30</f>
        <v>25700</v>
      </c>
    </row>
    <row r="26" spans="1:6" ht="30" customHeight="1" x14ac:dyDescent="0.2">
      <c r="A26" s="76" t="s">
        <v>142</v>
      </c>
      <c r="B26" s="76" t="s">
        <v>8</v>
      </c>
      <c r="C26" s="77">
        <f t="shared" ref="C26" si="14">C27+C28+C29</f>
        <v>20300</v>
      </c>
      <c r="D26" s="77">
        <f t="shared" ref="D26" si="15">D27+D28+D29</f>
        <v>5400</v>
      </c>
      <c r="E26" s="77">
        <f t="shared" si="3"/>
        <v>26.600985221674879</v>
      </c>
      <c r="F26" s="77">
        <f t="shared" ref="F26" si="16">F27+F28+F29</f>
        <v>25700</v>
      </c>
    </row>
    <row r="27" spans="1:6" ht="30" customHeight="1" x14ac:dyDescent="0.2">
      <c r="A27" s="76" t="s">
        <v>143</v>
      </c>
      <c r="B27" s="76" t="s">
        <v>9</v>
      </c>
      <c r="C27" s="43">
        <v>0</v>
      </c>
      <c r="D27" s="43"/>
      <c r="E27" s="43">
        <v>0</v>
      </c>
      <c r="F27" s="43">
        <f t="shared" ref="F27:F29" si="17">C27+D27</f>
        <v>0</v>
      </c>
    </row>
    <row r="28" spans="1:6" ht="30" customHeight="1" x14ac:dyDescent="0.2">
      <c r="A28" s="76" t="s">
        <v>161</v>
      </c>
      <c r="B28" s="76" t="s">
        <v>16</v>
      </c>
      <c r="C28" s="43">
        <v>19600</v>
      </c>
      <c r="D28" s="43">
        <v>5400</v>
      </c>
      <c r="E28" s="43">
        <f t="shared" si="3"/>
        <v>27.551020408163261</v>
      </c>
      <c r="F28" s="43">
        <f t="shared" si="17"/>
        <v>25000</v>
      </c>
    </row>
    <row r="29" spans="1:6" ht="30" customHeight="1" x14ac:dyDescent="0.2">
      <c r="A29" s="76" t="s">
        <v>221</v>
      </c>
      <c r="B29" s="76" t="s">
        <v>51</v>
      </c>
      <c r="C29" s="43">
        <v>700</v>
      </c>
      <c r="D29" s="43"/>
      <c r="E29" s="43">
        <f t="shared" si="3"/>
        <v>0</v>
      </c>
      <c r="F29" s="43">
        <f t="shared" si="17"/>
        <v>700</v>
      </c>
    </row>
    <row r="30" spans="1:6" ht="30" customHeight="1" x14ac:dyDescent="0.2">
      <c r="A30" s="76" t="s">
        <v>241</v>
      </c>
      <c r="B30" s="76" t="s">
        <v>10</v>
      </c>
      <c r="C30" s="77">
        <f t="shared" ref="C30" si="18">C31</f>
        <v>0</v>
      </c>
      <c r="D30" s="77">
        <f t="shared" ref="D30:F30" si="19">D31</f>
        <v>0</v>
      </c>
      <c r="E30" s="77">
        <v>0</v>
      </c>
      <c r="F30" s="77">
        <f t="shared" si="19"/>
        <v>0</v>
      </c>
    </row>
    <row r="31" spans="1:6" ht="36.75" customHeight="1" x14ac:dyDescent="0.2">
      <c r="A31" s="76" t="s">
        <v>242</v>
      </c>
      <c r="B31" s="76" t="s">
        <v>23</v>
      </c>
      <c r="C31" s="43">
        <v>0</v>
      </c>
      <c r="D31" s="43"/>
      <c r="E31" s="43">
        <v>0</v>
      </c>
      <c r="F31" s="43">
        <f>C31+D31</f>
        <v>0</v>
      </c>
    </row>
    <row r="32" spans="1:6" ht="44.25" customHeight="1" x14ac:dyDescent="0.2">
      <c r="A32" s="76" t="s">
        <v>62</v>
      </c>
      <c r="B32" s="76" t="s">
        <v>63</v>
      </c>
      <c r="C32" s="77">
        <f t="shared" ref="C32" si="20">C33</f>
        <v>19700</v>
      </c>
      <c r="D32" s="77">
        <f t="shared" ref="D32:F32" si="21">D33</f>
        <v>8000</v>
      </c>
      <c r="E32" s="77">
        <f t="shared" si="3"/>
        <v>40.609137055837564</v>
      </c>
      <c r="F32" s="77">
        <f t="shared" si="21"/>
        <v>27700</v>
      </c>
    </row>
    <row r="33" spans="1:6" ht="30" customHeight="1" x14ac:dyDescent="0.2">
      <c r="A33" s="76" t="s">
        <v>142</v>
      </c>
      <c r="B33" s="76" t="s">
        <v>8</v>
      </c>
      <c r="C33" s="77">
        <f t="shared" ref="C33" si="22">C34+C35+C36</f>
        <v>19700</v>
      </c>
      <c r="D33" s="77">
        <f t="shared" ref="D33" si="23">D34+D35+D36</f>
        <v>8000</v>
      </c>
      <c r="E33" s="77">
        <f t="shared" si="3"/>
        <v>40.609137055837564</v>
      </c>
      <c r="F33" s="77">
        <f t="shared" ref="F33" si="24">F34+F35+F36</f>
        <v>27700</v>
      </c>
    </row>
    <row r="34" spans="1:6" ht="30" customHeight="1" x14ac:dyDescent="0.2">
      <c r="A34" s="76" t="s">
        <v>161</v>
      </c>
      <c r="B34" s="76" t="s">
        <v>16</v>
      </c>
      <c r="C34" s="43">
        <v>16200</v>
      </c>
      <c r="D34" s="43">
        <v>8000</v>
      </c>
      <c r="E34" s="43">
        <f t="shared" si="3"/>
        <v>49.382716049382715</v>
      </c>
      <c r="F34" s="43">
        <f t="shared" ref="F34:F36" si="25">C34+D34</f>
        <v>24200</v>
      </c>
    </row>
    <row r="35" spans="1:6" ht="30" customHeight="1" x14ac:dyDescent="0.2">
      <c r="A35" s="76" t="s">
        <v>221</v>
      </c>
      <c r="B35" s="76" t="s">
        <v>51</v>
      </c>
      <c r="C35" s="43">
        <v>500</v>
      </c>
      <c r="D35" s="43"/>
      <c r="E35" s="43">
        <f t="shared" si="3"/>
        <v>0</v>
      </c>
      <c r="F35" s="43">
        <f t="shared" si="25"/>
        <v>500</v>
      </c>
    </row>
    <row r="36" spans="1:6" ht="36.75" customHeight="1" x14ac:dyDescent="0.2">
      <c r="A36" s="76" t="s">
        <v>230</v>
      </c>
      <c r="B36" s="76" t="s">
        <v>52</v>
      </c>
      <c r="C36" s="43">
        <v>3000</v>
      </c>
      <c r="D36" s="43"/>
      <c r="E36" s="43">
        <f t="shared" si="3"/>
        <v>0</v>
      </c>
      <c r="F36" s="43">
        <f t="shared" si="25"/>
        <v>3000</v>
      </c>
    </row>
    <row r="37" spans="1:6" ht="40.5" customHeight="1" x14ac:dyDescent="0.2">
      <c r="A37" s="76" t="s">
        <v>64</v>
      </c>
      <c r="B37" s="76" t="s">
        <v>65</v>
      </c>
      <c r="C37" s="77">
        <f t="shared" ref="C37" si="26">C38</f>
        <v>1313300</v>
      </c>
      <c r="D37" s="77">
        <f t="shared" ref="D37:F37" si="27">D38</f>
        <v>0</v>
      </c>
      <c r="E37" s="77">
        <f t="shared" si="3"/>
        <v>0</v>
      </c>
      <c r="F37" s="77">
        <f t="shared" si="27"/>
        <v>1313300</v>
      </c>
    </row>
    <row r="38" spans="1:6" ht="30" customHeight="1" x14ac:dyDescent="0.2">
      <c r="A38" s="76" t="s">
        <v>142</v>
      </c>
      <c r="B38" s="76" t="s">
        <v>8</v>
      </c>
      <c r="C38" s="77">
        <f t="shared" ref="C38" si="28">C39+C40+C41</f>
        <v>1313300</v>
      </c>
      <c r="D38" s="77">
        <f t="shared" ref="D38" si="29">D39+D40+D41</f>
        <v>0</v>
      </c>
      <c r="E38" s="77">
        <f t="shared" si="3"/>
        <v>0</v>
      </c>
      <c r="F38" s="77">
        <f t="shared" ref="F38" si="30">F39+F40+F41</f>
        <v>1313300</v>
      </c>
    </row>
    <row r="39" spans="1:6" ht="30" customHeight="1" x14ac:dyDescent="0.2">
      <c r="A39" s="76" t="s">
        <v>143</v>
      </c>
      <c r="B39" s="76" t="s">
        <v>9</v>
      </c>
      <c r="C39" s="43">
        <v>1268000</v>
      </c>
      <c r="D39" s="43"/>
      <c r="E39" s="43">
        <f t="shared" si="3"/>
        <v>0</v>
      </c>
      <c r="F39" s="43">
        <f t="shared" ref="F39:F41" si="31">C39+D39</f>
        <v>1268000</v>
      </c>
    </row>
    <row r="40" spans="1:6" ht="30" customHeight="1" x14ac:dyDescent="0.2">
      <c r="A40" s="76" t="s">
        <v>161</v>
      </c>
      <c r="B40" s="76" t="s">
        <v>16</v>
      </c>
      <c r="C40" s="43">
        <v>45300</v>
      </c>
      <c r="D40" s="43"/>
      <c r="E40" s="43">
        <f t="shared" si="3"/>
        <v>0</v>
      </c>
      <c r="F40" s="43">
        <f t="shared" si="31"/>
        <v>45300</v>
      </c>
    </row>
    <row r="41" spans="1:6" ht="30" customHeight="1" x14ac:dyDescent="0.2">
      <c r="A41" s="76" t="s">
        <v>221</v>
      </c>
      <c r="B41" s="76" t="s">
        <v>51</v>
      </c>
      <c r="C41" s="43">
        <v>0</v>
      </c>
      <c r="D41" s="43"/>
      <c r="E41" s="43">
        <v>0</v>
      </c>
      <c r="F41" s="43">
        <f t="shared" si="31"/>
        <v>0</v>
      </c>
    </row>
    <row r="42" spans="1:6" ht="30" customHeight="1" x14ac:dyDescent="0.2">
      <c r="A42" s="76" t="s">
        <v>161</v>
      </c>
      <c r="B42" s="76" t="s">
        <v>16</v>
      </c>
      <c r="C42" s="43">
        <v>0</v>
      </c>
      <c r="D42" s="43"/>
      <c r="E42" s="43">
        <v>0</v>
      </c>
      <c r="F42" s="43">
        <f>C42+D42</f>
        <v>0</v>
      </c>
    </row>
    <row r="43" spans="1:6" ht="35.25" customHeight="1" x14ac:dyDescent="0.2">
      <c r="A43" s="76" t="s">
        <v>69</v>
      </c>
      <c r="B43" s="76" t="s">
        <v>68</v>
      </c>
      <c r="C43" s="77">
        <f t="shared" ref="C43" si="32">C44</f>
        <v>4000</v>
      </c>
      <c r="D43" s="77">
        <f t="shared" ref="D43:F43" si="33">D44</f>
        <v>0</v>
      </c>
      <c r="E43" s="77">
        <f t="shared" si="3"/>
        <v>0</v>
      </c>
      <c r="F43" s="77">
        <f t="shared" si="33"/>
        <v>4000</v>
      </c>
    </row>
    <row r="44" spans="1:6" ht="30" customHeight="1" x14ac:dyDescent="0.2">
      <c r="A44" s="76" t="s">
        <v>142</v>
      </c>
      <c r="B44" s="76" t="s">
        <v>8</v>
      </c>
      <c r="C44" s="77">
        <f t="shared" ref="C44" si="34">C45+C46</f>
        <v>4000</v>
      </c>
      <c r="D44" s="77">
        <f t="shared" ref="D44" si="35">D45+D46</f>
        <v>0</v>
      </c>
      <c r="E44" s="77">
        <f t="shared" si="3"/>
        <v>0</v>
      </c>
      <c r="F44" s="77">
        <f t="shared" ref="F44" si="36">F45+F46</f>
        <v>4000</v>
      </c>
    </row>
    <row r="45" spans="1:6" ht="30" customHeight="1" x14ac:dyDescent="0.2">
      <c r="A45" s="76" t="s">
        <v>161</v>
      </c>
      <c r="B45" s="76" t="s">
        <v>16</v>
      </c>
      <c r="C45" s="43">
        <v>2000</v>
      </c>
      <c r="D45" s="43"/>
      <c r="E45" s="43">
        <f t="shared" si="3"/>
        <v>0</v>
      </c>
      <c r="F45" s="43">
        <f t="shared" ref="F45:F46" si="37">C45+D45</f>
        <v>2000</v>
      </c>
    </row>
    <row r="46" spans="1:6" ht="40.5" customHeight="1" x14ac:dyDescent="0.2">
      <c r="A46" s="76" t="s">
        <v>230</v>
      </c>
      <c r="B46" s="76" t="s">
        <v>52</v>
      </c>
      <c r="C46" s="43">
        <v>2000</v>
      </c>
      <c r="D46" s="43"/>
      <c r="E46" s="43">
        <f t="shared" si="3"/>
        <v>0</v>
      </c>
      <c r="F46" s="43">
        <f t="shared" si="37"/>
        <v>2000</v>
      </c>
    </row>
    <row r="47" spans="1:6" ht="42" customHeight="1" x14ac:dyDescent="0.2">
      <c r="A47" s="72" t="s">
        <v>79</v>
      </c>
      <c r="B47" s="73" t="s">
        <v>80</v>
      </c>
      <c r="C47" s="74">
        <f t="shared" ref="C47:F47" si="38">C48+C52</f>
        <v>138100</v>
      </c>
      <c r="D47" s="74">
        <f t="shared" ref="D47" si="39">D48+D52</f>
        <v>4200</v>
      </c>
      <c r="E47" s="74">
        <f t="shared" si="3"/>
        <v>3.0412744388124549</v>
      </c>
      <c r="F47" s="74">
        <f t="shared" si="38"/>
        <v>142300</v>
      </c>
    </row>
    <row r="48" spans="1:6" ht="30" customHeight="1" x14ac:dyDescent="0.2">
      <c r="A48" s="76" t="s">
        <v>57</v>
      </c>
      <c r="B48" s="76" t="s">
        <v>56</v>
      </c>
      <c r="C48" s="77">
        <f t="shared" ref="C48" si="40">C49</f>
        <v>114800</v>
      </c>
      <c r="D48" s="77">
        <f t="shared" ref="D48:F48" si="41">D49</f>
        <v>4200</v>
      </c>
      <c r="E48" s="77">
        <f t="shared" si="3"/>
        <v>3.6585365853658534</v>
      </c>
      <c r="F48" s="77">
        <f t="shared" si="41"/>
        <v>119000</v>
      </c>
    </row>
    <row r="49" spans="1:6" ht="30" customHeight="1" x14ac:dyDescent="0.2">
      <c r="A49" s="76" t="s">
        <v>142</v>
      </c>
      <c r="B49" s="76" t="s">
        <v>8</v>
      </c>
      <c r="C49" s="77">
        <f t="shared" ref="C49" si="42">C50+C51</f>
        <v>114800</v>
      </c>
      <c r="D49" s="77">
        <f t="shared" ref="D49" si="43">D50+D51</f>
        <v>4200</v>
      </c>
      <c r="E49" s="77">
        <f t="shared" si="3"/>
        <v>3.6585365853658534</v>
      </c>
      <c r="F49" s="77">
        <f t="shared" ref="F49" si="44">F50+F51</f>
        <v>119000</v>
      </c>
    </row>
    <row r="50" spans="1:6" ht="30" customHeight="1" x14ac:dyDescent="0.2">
      <c r="A50" s="76" t="s">
        <v>143</v>
      </c>
      <c r="B50" s="76" t="s">
        <v>9</v>
      </c>
      <c r="C50" s="43">
        <v>110400</v>
      </c>
      <c r="D50" s="43">
        <v>5600</v>
      </c>
      <c r="E50" s="43">
        <f t="shared" si="3"/>
        <v>5.0724637681159424</v>
      </c>
      <c r="F50" s="43">
        <f t="shared" ref="F50:F51" si="45">C50+D50</f>
        <v>116000</v>
      </c>
    </row>
    <row r="51" spans="1:6" ht="30" customHeight="1" x14ac:dyDescent="0.2">
      <c r="A51" s="76" t="s">
        <v>161</v>
      </c>
      <c r="B51" s="76" t="s">
        <v>16</v>
      </c>
      <c r="C51" s="43">
        <v>4400</v>
      </c>
      <c r="D51" s="43">
        <v>-1400</v>
      </c>
      <c r="E51" s="43">
        <f t="shared" si="3"/>
        <v>-31.818181818181817</v>
      </c>
      <c r="F51" s="43">
        <f t="shared" si="45"/>
        <v>3000</v>
      </c>
    </row>
    <row r="52" spans="1:6" ht="34.5" customHeight="1" x14ac:dyDescent="0.2">
      <c r="A52" s="76" t="s">
        <v>62</v>
      </c>
      <c r="B52" s="76" t="s">
        <v>63</v>
      </c>
      <c r="C52" s="77">
        <f t="shared" ref="C52:C53" si="46">C53</f>
        <v>23300</v>
      </c>
      <c r="D52" s="77">
        <f t="shared" ref="D52:F53" si="47">D53</f>
        <v>0</v>
      </c>
      <c r="E52" s="77">
        <f t="shared" si="3"/>
        <v>0</v>
      </c>
      <c r="F52" s="77">
        <f t="shared" si="47"/>
        <v>23300</v>
      </c>
    </row>
    <row r="53" spans="1:6" ht="30" customHeight="1" x14ac:dyDescent="0.2">
      <c r="A53" s="76" t="s">
        <v>142</v>
      </c>
      <c r="B53" s="76" t="s">
        <v>8</v>
      </c>
      <c r="C53" s="77">
        <f t="shared" si="46"/>
        <v>23300</v>
      </c>
      <c r="D53" s="77">
        <f t="shared" si="47"/>
        <v>0</v>
      </c>
      <c r="E53" s="77">
        <f t="shared" si="3"/>
        <v>0</v>
      </c>
      <c r="F53" s="77">
        <f t="shared" si="47"/>
        <v>23300</v>
      </c>
    </row>
    <row r="54" spans="1:6" ht="30" customHeight="1" x14ac:dyDescent="0.2">
      <c r="A54" s="76" t="s">
        <v>143</v>
      </c>
      <c r="B54" s="76" t="s">
        <v>9</v>
      </c>
      <c r="C54" s="43">
        <v>23300</v>
      </c>
      <c r="D54" s="43"/>
      <c r="E54" s="43">
        <f t="shared" si="3"/>
        <v>0</v>
      </c>
      <c r="F54" s="43">
        <f>C54+D54</f>
        <v>23300</v>
      </c>
    </row>
    <row r="55" spans="1:6" ht="50.25" customHeight="1" x14ac:dyDescent="0.2">
      <c r="A55" s="72" t="s">
        <v>81</v>
      </c>
      <c r="B55" s="73" t="s">
        <v>82</v>
      </c>
      <c r="C55" s="74">
        <f t="shared" ref="C55:F55" si="48">C56+C59</f>
        <v>63100</v>
      </c>
      <c r="D55" s="74">
        <f t="shared" ref="D55" si="49">D56+D59</f>
        <v>6600</v>
      </c>
      <c r="E55" s="74">
        <f t="shared" si="3"/>
        <v>10.45958795562599</v>
      </c>
      <c r="F55" s="74">
        <f t="shared" si="48"/>
        <v>69700</v>
      </c>
    </row>
    <row r="56" spans="1:6" ht="30" customHeight="1" x14ac:dyDescent="0.2">
      <c r="A56" s="76" t="s">
        <v>57</v>
      </c>
      <c r="B56" s="76" t="s">
        <v>56</v>
      </c>
      <c r="C56" s="77">
        <f t="shared" ref="C56:C57" si="50">C57</f>
        <v>33100</v>
      </c>
      <c r="D56" s="77">
        <f t="shared" ref="D56:F57" si="51">D57</f>
        <v>6600</v>
      </c>
      <c r="E56" s="77">
        <f t="shared" si="3"/>
        <v>19.939577039274926</v>
      </c>
      <c r="F56" s="77">
        <f t="shared" si="51"/>
        <v>39700</v>
      </c>
    </row>
    <row r="57" spans="1:6" ht="30" customHeight="1" x14ac:dyDescent="0.2">
      <c r="A57" s="76" t="s">
        <v>142</v>
      </c>
      <c r="B57" s="76" t="s">
        <v>8</v>
      </c>
      <c r="C57" s="77">
        <f t="shared" si="50"/>
        <v>33100</v>
      </c>
      <c r="D57" s="77">
        <f t="shared" si="51"/>
        <v>6600</v>
      </c>
      <c r="E57" s="77">
        <f t="shared" si="3"/>
        <v>19.939577039274926</v>
      </c>
      <c r="F57" s="77">
        <f t="shared" si="51"/>
        <v>39700</v>
      </c>
    </row>
    <row r="58" spans="1:6" ht="34.5" customHeight="1" x14ac:dyDescent="0.2">
      <c r="A58" s="76" t="s">
        <v>230</v>
      </c>
      <c r="B58" s="76" t="s">
        <v>52</v>
      </c>
      <c r="C58" s="43">
        <v>33100</v>
      </c>
      <c r="D58" s="43">
        <v>6600</v>
      </c>
      <c r="E58" s="43">
        <f t="shared" si="3"/>
        <v>19.939577039274926</v>
      </c>
      <c r="F58" s="43">
        <f>C58+D58</f>
        <v>39700</v>
      </c>
    </row>
    <row r="59" spans="1:6" ht="36" customHeight="1" x14ac:dyDescent="0.2">
      <c r="A59" s="76" t="s">
        <v>64</v>
      </c>
      <c r="B59" s="76" t="s">
        <v>65</v>
      </c>
      <c r="C59" s="77">
        <f t="shared" ref="C59" si="52">C60+C62</f>
        <v>30000</v>
      </c>
      <c r="D59" s="77">
        <f t="shared" ref="D59" si="53">D60+D62</f>
        <v>0</v>
      </c>
      <c r="E59" s="77">
        <f t="shared" si="3"/>
        <v>0</v>
      </c>
      <c r="F59" s="77">
        <f t="shared" ref="F59" si="54">F60+F62</f>
        <v>30000</v>
      </c>
    </row>
    <row r="60" spans="1:6" ht="30" customHeight="1" x14ac:dyDescent="0.2">
      <c r="A60" s="76" t="s">
        <v>142</v>
      </c>
      <c r="B60" s="76" t="s">
        <v>8</v>
      </c>
      <c r="C60" s="77">
        <f t="shared" ref="C60" si="55">C61</f>
        <v>20000</v>
      </c>
      <c r="D60" s="77">
        <f t="shared" ref="D60:F60" si="56">D61</f>
        <v>0</v>
      </c>
      <c r="E60" s="77">
        <f t="shared" si="3"/>
        <v>0</v>
      </c>
      <c r="F60" s="77">
        <f t="shared" si="56"/>
        <v>20000</v>
      </c>
    </row>
    <row r="61" spans="1:6" ht="31.5" customHeight="1" x14ac:dyDescent="0.2">
      <c r="A61" s="76" t="s">
        <v>230</v>
      </c>
      <c r="B61" s="76" t="s">
        <v>52</v>
      </c>
      <c r="C61" s="43">
        <v>20000</v>
      </c>
      <c r="D61" s="43"/>
      <c r="E61" s="43">
        <f t="shared" si="3"/>
        <v>0</v>
      </c>
      <c r="F61" s="43">
        <f>C61+D61</f>
        <v>20000</v>
      </c>
    </row>
    <row r="62" spans="1:6" ht="30" customHeight="1" x14ac:dyDescent="0.2">
      <c r="A62" s="76" t="s">
        <v>241</v>
      </c>
      <c r="B62" s="76" t="s">
        <v>10</v>
      </c>
      <c r="C62" s="77">
        <f t="shared" ref="C62" si="57">C63</f>
        <v>10000</v>
      </c>
      <c r="D62" s="77">
        <f t="shared" ref="D62:F62" si="58">D63</f>
        <v>0</v>
      </c>
      <c r="E62" s="77">
        <f t="shared" si="3"/>
        <v>0</v>
      </c>
      <c r="F62" s="77">
        <f t="shared" si="58"/>
        <v>10000</v>
      </c>
    </row>
    <row r="63" spans="1:6" ht="33.75" customHeight="1" x14ac:dyDescent="0.2">
      <c r="A63" s="76" t="s">
        <v>242</v>
      </c>
      <c r="B63" s="76" t="s">
        <v>23</v>
      </c>
      <c r="C63" s="43">
        <v>10000</v>
      </c>
      <c r="D63" s="43"/>
      <c r="E63" s="43">
        <f t="shared" si="3"/>
        <v>0</v>
      </c>
      <c r="F63" s="43">
        <f>C63+D63</f>
        <v>10000</v>
      </c>
    </row>
    <row r="64" spans="1:6" ht="42" customHeight="1" x14ac:dyDescent="0.2">
      <c r="A64" s="72" t="s">
        <v>83</v>
      </c>
      <c r="B64" s="73" t="s">
        <v>84</v>
      </c>
      <c r="C64" s="74">
        <f t="shared" ref="C64:F64" si="59">C65+C70+C73</f>
        <v>101700</v>
      </c>
      <c r="D64" s="74">
        <f t="shared" ref="D64" si="60">D65+D70+D73</f>
        <v>4000</v>
      </c>
      <c r="E64" s="74">
        <f t="shared" si="3"/>
        <v>3.9331366764995082</v>
      </c>
      <c r="F64" s="74">
        <f t="shared" si="59"/>
        <v>105700</v>
      </c>
    </row>
    <row r="65" spans="1:6" ht="30" customHeight="1" x14ac:dyDescent="0.2">
      <c r="A65" s="76" t="s">
        <v>57</v>
      </c>
      <c r="B65" s="76" t="s">
        <v>56</v>
      </c>
      <c r="C65" s="77">
        <f t="shared" ref="C65" si="61">C66+C68</f>
        <v>17800</v>
      </c>
      <c r="D65" s="77">
        <f t="shared" ref="D65" si="62">D66+D68</f>
        <v>0</v>
      </c>
      <c r="E65" s="77">
        <f t="shared" si="3"/>
        <v>0</v>
      </c>
      <c r="F65" s="77">
        <f t="shared" ref="F65" si="63">F66+F68</f>
        <v>17800</v>
      </c>
    </row>
    <row r="66" spans="1:6" ht="30" customHeight="1" x14ac:dyDescent="0.2">
      <c r="A66" s="76" t="s">
        <v>142</v>
      </c>
      <c r="B66" s="76" t="s">
        <v>8</v>
      </c>
      <c r="C66" s="77">
        <f t="shared" ref="C66" si="64">C67</f>
        <v>17400</v>
      </c>
      <c r="D66" s="77">
        <f t="shared" ref="D66:F66" si="65">D67</f>
        <v>0</v>
      </c>
      <c r="E66" s="77">
        <f t="shared" si="3"/>
        <v>0</v>
      </c>
      <c r="F66" s="77">
        <f t="shared" si="65"/>
        <v>17400</v>
      </c>
    </row>
    <row r="67" spans="1:6" ht="30" customHeight="1" x14ac:dyDescent="0.2">
      <c r="A67" s="76" t="s">
        <v>161</v>
      </c>
      <c r="B67" s="76" t="s">
        <v>16</v>
      </c>
      <c r="C67" s="43">
        <v>17400</v>
      </c>
      <c r="D67" s="43"/>
      <c r="E67" s="43">
        <f t="shared" si="3"/>
        <v>0</v>
      </c>
      <c r="F67" s="43">
        <f>C67+D67</f>
        <v>17400</v>
      </c>
    </row>
    <row r="68" spans="1:6" ht="30" customHeight="1" x14ac:dyDescent="0.2">
      <c r="A68" s="76" t="s">
        <v>241</v>
      </c>
      <c r="B68" s="76" t="s">
        <v>10</v>
      </c>
      <c r="C68" s="77">
        <f t="shared" ref="C68" si="66">C69</f>
        <v>400</v>
      </c>
      <c r="D68" s="77">
        <f t="shared" ref="D68:F68" si="67">D69</f>
        <v>0</v>
      </c>
      <c r="E68" s="77">
        <f t="shared" si="3"/>
        <v>0</v>
      </c>
      <c r="F68" s="77">
        <f t="shared" si="67"/>
        <v>400</v>
      </c>
    </row>
    <row r="69" spans="1:6" ht="36" customHeight="1" x14ac:dyDescent="0.2">
      <c r="A69" s="76" t="s">
        <v>242</v>
      </c>
      <c r="B69" s="76" t="s">
        <v>23</v>
      </c>
      <c r="C69" s="43">
        <v>400</v>
      </c>
      <c r="D69" s="43"/>
      <c r="E69" s="43">
        <f t="shared" si="3"/>
        <v>0</v>
      </c>
      <c r="F69" s="43">
        <f>C69+D69</f>
        <v>400</v>
      </c>
    </row>
    <row r="70" spans="1:6" ht="36.75" customHeight="1" x14ac:dyDescent="0.2">
      <c r="A70" s="76" t="s">
        <v>62</v>
      </c>
      <c r="B70" s="76" t="s">
        <v>63</v>
      </c>
      <c r="C70" s="77">
        <f t="shared" ref="C70:C71" si="68">C71</f>
        <v>11000</v>
      </c>
      <c r="D70" s="77">
        <f t="shared" ref="D70:F71" si="69">D71</f>
        <v>4000</v>
      </c>
      <c r="E70" s="77">
        <f t="shared" si="3"/>
        <v>36.363636363636367</v>
      </c>
      <c r="F70" s="77">
        <f t="shared" si="69"/>
        <v>15000</v>
      </c>
    </row>
    <row r="71" spans="1:6" ht="30" customHeight="1" x14ac:dyDescent="0.2">
      <c r="A71" s="76" t="s">
        <v>142</v>
      </c>
      <c r="B71" s="76" t="s">
        <v>8</v>
      </c>
      <c r="C71" s="77">
        <f t="shared" si="68"/>
        <v>11000</v>
      </c>
      <c r="D71" s="77">
        <f t="shared" si="69"/>
        <v>4000</v>
      </c>
      <c r="E71" s="77">
        <f t="shared" si="3"/>
        <v>36.363636363636367</v>
      </c>
      <c r="F71" s="77">
        <f t="shared" si="69"/>
        <v>15000</v>
      </c>
    </row>
    <row r="72" spans="1:6" ht="30" customHeight="1" x14ac:dyDescent="0.2">
      <c r="A72" s="76" t="s">
        <v>161</v>
      </c>
      <c r="B72" s="76" t="s">
        <v>16</v>
      </c>
      <c r="C72" s="43">
        <v>11000</v>
      </c>
      <c r="D72" s="43">
        <v>4000</v>
      </c>
      <c r="E72" s="43">
        <f t="shared" si="3"/>
        <v>36.363636363636367</v>
      </c>
      <c r="F72" s="43">
        <f>C72+D72</f>
        <v>15000</v>
      </c>
    </row>
    <row r="73" spans="1:6" ht="33" customHeight="1" x14ac:dyDescent="0.2">
      <c r="A73" s="76" t="s">
        <v>64</v>
      </c>
      <c r="B73" s="76" t="s">
        <v>65</v>
      </c>
      <c r="C73" s="77">
        <f>C74</f>
        <v>72900</v>
      </c>
      <c r="D73" s="77">
        <f>D74</f>
        <v>0</v>
      </c>
      <c r="E73" s="77">
        <f t="shared" si="3"/>
        <v>0</v>
      </c>
      <c r="F73" s="77">
        <f>F74</f>
        <v>72900</v>
      </c>
    </row>
    <row r="74" spans="1:6" ht="30" customHeight="1" x14ac:dyDescent="0.2">
      <c r="A74" s="76" t="s">
        <v>142</v>
      </c>
      <c r="B74" s="76" t="s">
        <v>8</v>
      </c>
      <c r="C74" s="77">
        <f t="shared" ref="C74" si="70">C75</f>
        <v>72900</v>
      </c>
      <c r="D74" s="77">
        <f t="shared" ref="D74:F74" si="71">D75</f>
        <v>0</v>
      </c>
      <c r="E74" s="77">
        <f t="shared" si="3"/>
        <v>0</v>
      </c>
      <c r="F74" s="77">
        <f t="shared" si="71"/>
        <v>72900</v>
      </c>
    </row>
    <row r="75" spans="1:6" ht="30" customHeight="1" x14ac:dyDescent="0.2">
      <c r="A75" s="76" t="s">
        <v>161</v>
      </c>
      <c r="B75" s="76" t="s">
        <v>16</v>
      </c>
      <c r="C75" s="43">
        <v>72900</v>
      </c>
      <c r="D75" s="43"/>
      <c r="E75" s="43">
        <f t="shared" ref="E75:E136" si="72">D75/C75*100</f>
        <v>0</v>
      </c>
      <c r="F75" s="43">
        <f>C75+D75</f>
        <v>72900</v>
      </c>
    </row>
    <row r="76" spans="1:6" ht="42" customHeight="1" x14ac:dyDescent="0.2">
      <c r="A76" s="72" t="s">
        <v>85</v>
      </c>
      <c r="B76" s="73" t="s">
        <v>86</v>
      </c>
      <c r="C76" s="74">
        <f t="shared" ref="C76:F76" si="73">C77+C81</f>
        <v>16880</v>
      </c>
      <c r="D76" s="74">
        <f t="shared" ref="D76" si="74">D77+D81</f>
        <v>2800</v>
      </c>
      <c r="E76" s="74">
        <f t="shared" si="72"/>
        <v>16.587677725118482</v>
      </c>
      <c r="F76" s="74">
        <f t="shared" si="73"/>
        <v>19680</v>
      </c>
    </row>
    <row r="77" spans="1:6" ht="30" customHeight="1" x14ac:dyDescent="0.2">
      <c r="A77" s="76" t="s">
        <v>57</v>
      </c>
      <c r="B77" s="76" t="s">
        <v>56</v>
      </c>
      <c r="C77" s="77">
        <f t="shared" ref="C77" si="75">C78</f>
        <v>11880</v>
      </c>
      <c r="D77" s="77">
        <f t="shared" ref="D77:F77" si="76">D78</f>
        <v>800</v>
      </c>
      <c r="E77" s="77">
        <f t="shared" si="72"/>
        <v>6.7340067340067336</v>
      </c>
      <c r="F77" s="77">
        <f t="shared" si="76"/>
        <v>12680</v>
      </c>
    </row>
    <row r="78" spans="1:6" ht="30" customHeight="1" x14ac:dyDescent="0.2">
      <c r="A78" s="76" t="s">
        <v>142</v>
      </c>
      <c r="B78" s="76" t="s">
        <v>8</v>
      </c>
      <c r="C78" s="77">
        <f t="shared" ref="C78" si="77">C79+C80</f>
        <v>11880</v>
      </c>
      <c r="D78" s="77">
        <f t="shared" ref="D78" si="78">D79+D80</f>
        <v>800</v>
      </c>
      <c r="E78" s="77">
        <f t="shared" si="72"/>
        <v>6.7340067340067336</v>
      </c>
      <c r="F78" s="77">
        <f t="shared" ref="F78" si="79">F79+F80</f>
        <v>12680</v>
      </c>
    </row>
    <row r="79" spans="1:6" ht="30" customHeight="1" x14ac:dyDescent="0.2">
      <c r="A79" s="76" t="s">
        <v>161</v>
      </c>
      <c r="B79" s="76" t="s">
        <v>16</v>
      </c>
      <c r="C79" s="43">
        <v>11280</v>
      </c>
      <c r="D79" s="43">
        <v>800</v>
      </c>
      <c r="E79" s="43">
        <f t="shared" si="72"/>
        <v>7.0921985815602842</v>
      </c>
      <c r="F79" s="43">
        <f t="shared" ref="F79:F80" si="80">C79+D79</f>
        <v>12080</v>
      </c>
    </row>
    <row r="80" spans="1:6" ht="35.25" customHeight="1" x14ac:dyDescent="0.2">
      <c r="A80" s="76" t="s">
        <v>230</v>
      </c>
      <c r="B80" s="76" t="s">
        <v>52</v>
      </c>
      <c r="C80" s="43">
        <v>600</v>
      </c>
      <c r="D80" s="43"/>
      <c r="E80" s="43">
        <f t="shared" si="72"/>
        <v>0</v>
      </c>
      <c r="F80" s="43">
        <f t="shared" si="80"/>
        <v>600</v>
      </c>
    </row>
    <row r="81" spans="1:6" ht="36" customHeight="1" x14ac:dyDescent="0.2">
      <c r="A81" s="76" t="s">
        <v>62</v>
      </c>
      <c r="B81" s="76" t="s">
        <v>63</v>
      </c>
      <c r="C81" s="77">
        <f t="shared" ref="C81:C82" si="81">C82</f>
        <v>5000</v>
      </c>
      <c r="D81" s="77">
        <f t="shared" ref="D81:F82" si="82">D82</f>
        <v>2000</v>
      </c>
      <c r="E81" s="77">
        <f t="shared" si="72"/>
        <v>40</v>
      </c>
      <c r="F81" s="77">
        <f t="shared" si="82"/>
        <v>7000</v>
      </c>
    </row>
    <row r="82" spans="1:6" ht="30" customHeight="1" x14ac:dyDescent="0.2">
      <c r="A82" s="76" t="s">
        <v>142</v>
      </c>
      <c r="B82" s="76" t="s">
        <v>8</v>
      </c>
      <c r="C82" s="77">
        <f t="shared" si="81"/>
        <v>5000</v>
      </c>
      <c r="D82" s="77">
        <f t="shared" si="82"/>
        <v>2000</v>
      </c>
      <c r="E82" s="77">
        <f t="shared" si="72"/>
        <v>40</v>
      </c>
      <c r="F82" s="77">
        <f t="shared" si="82"/>
        <v>7000</v>
      </c>
    </row>
    <row r="83" spans="1:6" ht="30" customHeight="1" x14ac:dyDescent="0.2">
      <c r="A83" s="76" t="s">
        <v>161</v>
      </c>
      <c r="B83" s="76" t="s">
        <v>16</v>
      </c>
      <c r="C83" s="43">
        <v>5000</v>
      </c>
      <c r="D83" s="43">
        <v>2000</v>
      </c>
      <c r="E83" s="43">
        <f t="shared" si="72"/>
        <v>40</v>
      </c>
      <c r="F83" s="43">
        <f>C83+D83</f>
        <v>7000</v>
      </c>
    </row>
    <row r="84" spans="1:6" ht="41.25" customHeight="1" x14ac:dyDescent="0.2">
      <c r="A84" s="72" t="s">
        <v>87</v>
      </c>
      <c r="B84" s="73" t="s">
        <v>88</v>
      </c>
      <c r="C84" s="74">
        <f t="shared" ref="C84:F84" si="83">C85+C88</f>
        <v>14700</v>
      </c>
      <c r="D84" s="74">
        <f t="shared" ref="D84" si="84">D85+D88</f>
        <v>2300</v>
      </c>
      <c r="E84" s="74">
        <f t="shared" si="72"/>
        <v>15.646258503401361</v>
      </c>
      <c r="F84" s="74">
        <f t="shared" si="83"/>
        <v>17000</v>
      </c>
    </row>
    <row r="85" spans="1:6" ht="30" customHeight="1" x14ac:dyDescent="0.2">
      <c r="A85" s="76" t="s">
        <v>57</v>
      </c>
      <c r="B85" s="76" t="s">
        <v>56</v>
      </c>
      <c r="C85" s="77">
        <f t="shared" ref="C85:C86" si="85">C86</f>
        <v>11700</v>
      </c>
      <c r="D85" s="77">
        <f t="shared" ref="D85:F86" si="86">D86</f>
        <v>2300</v>
      </c>
      <c r="E85" s="77">
        <f t="shared" si="72"/>
        <v>19.658119658119659</v>
      </c>
      <c r="F85" s="77">
        <f t="shared" si="86"/>
        <v>14000</v>
      </c>
    </row>
    <row r="86" spans="1:6" ht="30" customHeight="1" x14ac:dyDescent="0.2">
      <c r="A86" s="76" t="s">
        <v>142</v>
      </c>
      <c r="B86" s="76" t="s">
        <v>8</v>
      </c>
      <c r="C86" s="77">
        <f t="shared" si="85"/>
        <v>11700</v>
      </c>
      <c r="D86" s="77">
        <f t="shared" si="86"/>
        <v>2300</v>
      </c>
      <c r="E86" s="77">
        <f t="shared" si="72"/>
        <v>19.658119658119659</v>
      </c>
      <c r="F86" s="77">
        <f t="shared" si="86"/>
        <v>14000</v>
      </c>
    </row>
    <row r="87" spans="1:6" ht="30" customHeight="1" x14ac:dyDescent="0.2">
      <c r="A87" s="76" t="s">
        <v>161</v>
      </c>
      <c r="B87" s="76" t="s">
        <v>16</v>
      </c>
      <c r="C87" s="43">
        <v>11700</v>
      </c>
      <c r="D87" s="43">
        <v>2300</v>
      </c>
      <c r="E87" s="43">
        <f t="shared" si="72"/>
        <v>19.658119658119659</v>
      </c>
      <c r="F87" s="43">
        <f>C87+D87</f>
        <v>14000</v>
      </c>
    </row>
    <row r="88" spans="1:6" ht="34.5" customHeight="1" x14ac:dyDescent="0.2">
      <c r="A88" s="76" t="s">
        <v>62</v>
      </c>
      <c r="B88" s="76" t="s">
        <v>63</v>
      </c>
      <c r="C88" s="77">
        <f t="shared" ref="C88:C89" si="87">C89</f>
        <v>3000</v>
      </c>
      <c r="D88" s="77">
        <f t="shared" ref="D88:F89" si="88">D89</f>
        <v>0</v>
      </c>
      <c r="E88" s="77">
        <f t="shared" si="72"/>
        <v>0</v>
      </c>
      <c r="F88" s="77">
        <f t="shared" si="88"/>
        <v>3000</v>
      </c>
    </row>
    <row r="89" spans="1:6" ht="30" customHeight="1" x14ac:dyDescent="0.2">
      <c r="A89" s="76" t="s">
        <v>142</v>
      </c>
      <c r="B89" s="76" t="s">
        <v>8</v>
      </c>
      <c r="C89" s="77">
        <f t="shared" si="87"/>
        <v>3000</v>
      </c>
      <c r="D89" s="77">
        <f t="shared" si="88"/>
        <v>0</v>
      </c>
      <c r="E89" s="77">
        <f t="shared" si="72"/>
        <v>0</v>
      </c>
      <c r="F89" s="77">
        <f t="shared" si="88"/>
        <v>3000</v>
      </c>
    </row>
    <row r="90" spans="1:6" ht="30" customHeight="1" x14ac:dyDescent="0.2">
      <c r="A90" s="76" t="s">
        <v>161</v>
      </c>
      <c r="B90" s="76" t="s">
        <v>16</v>
      </c>
      <c r="C90" s="43">
        <v>3000</v>
      </c>
      <c r="D90" s="43"/>
      <c r="E90" s="43">
        <f t="shared" si="72"/>
        <v>0</v>
      </c>
      <c r="F90" s="43">
        <f>C90+D90</f>
        <v>3000</v>
      </c>
    </row>
    <row r="91" spans="1:6" ht="41.25" customHeight="1" x14ac:dyDescent="0.2">
      <c r="A91" s="72" t="s">
        <v>89</v>
      </c>
      <c r="B91" s="73" t="s">
        <v>90</v>
      </c>
      <c r="C91" s="74">
        <f t="shared" ref="C91:F92" si="89">C92</f>
        <v>46200</v>
      </c>
      <c r="D91" s="74">
        <f t="shared" si="89"/>
        <v>0</v>
      </c>
      <c r="E91" s="74">
        <f t="shared" si="72"/>
        <v>0</v>
      </c>
      <c r="F91" s="74">
        <f t="shared" si="89"/>
        <v>46200</v>
      </c>
    </row>
    <row r="92" spans="1:6" ht="30" customHeight="1" x14ac:dyDescent="0.2">
      <c r="A92" s="76" t="s">
        <v>57</v>
      </c>
      <c r="B92" s="76" t="s">
        <v>56</v>
      </c>
      <c r="C92" s="77">
        <f t="shared" si="89"/>
        <v>46200</v>
      </c>
      <c r="D92" s="77">
        <f t="shared" si="89"/>
        <v>0</v>
      </c>
      <c r="E92" s="77">
        <f t="shared" si="72"/>
        <v>0</v>
      </c>
      <c r="F92" s="77">
        <f t="shared" si="89"/>
        <v>46200</v>
      </c>
    </row>
    <row r="93" spans="1:6" ht="30" customHeight="1" x14ac:dyDescent="0.2">
      <c r="A93" s="76" t="s">
        <v>142</v>
      </c>
      <c r="B93" s="76" t="s">
        <v>8</v>
      </c>
      <c r="C93" s="77">
        <f t="shared" ref="C93" si="90">C94+C95</f>
        <v>46200</v>
      </c>
      <c r="D93" s="77">
        <f t="shared" ref="D93" si="91">D94+D95</f>
        <v>0</v>
      </c>
      <c r="E93" s="77">
        <f t="shared" si="72"/>
        <v>0</v>
      </c>
      <c r="F93" s="77">
        <f t="shared" ref="F93" si="92">F94+F95</f>
        <v>46200</v>
      </c>
    </row>
    <row r="94" spans="1:6" ht="30" customHeight="1" x14ac:dyDescent="0.2">
      <c r="A94" s="76" t="s">
        <v>143</v>
      </c>
      <c r="B94" s="76" t="s">
        <v>9</v>
      </c>
      <c r="C94" s="43">
        <v>44700</v>
      </c>
      <c r="D94" s="43"/>
      <c r="E94" s="43">
        <f t="shared" si="72"/>
        <v>0</v>
      </c>
      <c r="F94" s="43">
        <f t="shared" ref="F94:F95" si="93">C94+D94</f>
        <v>44700</v>
      </c>
    </row>
    <row r="95" spans="1:6" ht="30" customHeight="1" x14ac:dyDescent="0.2">
      <c r="A95" s="76" t="s">
        <v>161</v>
      </c>
      <c r="B95" s="76" t="s">
        <v>16</v>
      </c>
      <c r="C95" s="43">
        <v>1500</v>
      </c>
      <c r="D95" s="43"/>
      <c r="E95" s="43">
        <f t="shared" si="72"/>
        <v>0</v>
      </c>
      <c r="F95" s="43">
        <f t="shared" si="93"/>
        <v>1500</v>
      </c>
    </row>
    <row r="96" spans="1:6" ht="42" customHeight="1" x14ac:dyDescent="0.2">
      <c r="A96" s="72" t="s">
        <v>91</v>
      </c>
      <c r="B96" s="73" t="s">
        <v>92</v>
      </c>
      <c r="C96" s="74">
        <f t="shared" ref="C96:F97" si="94">C97</f>
        <v>36390</v>
      </c>
      <c r="D96" s="74">
        <f t="shared" si="94"/>
        <v>9200</v>
      </c>
      <c r="E96" s="74">
        <f t="shared" si="72"/>
        <v>25.281670788678205</v>
      </c>
      <c r="F96" s="74">
        <f t="shared" si="94"/>
        <v>45590</v>
      </c>
    </row>
    <row r="97" spans="1:6" ht="30" customHeight="1" x14ac:dyDescent="0.2">
      <c r="A97" s="76" t="s">
        <v>57</v>
      </c>
      <c r="B97" s="76" t="s">
        <v>56</v>
      </c>
      <c r="C97" s="77">
        <f t="shared" si="94"/>
        <v>36390</v>
      </c>
      <c r="D97" s="77">
        <f t="shared" si="94"/>
        <v>9200</v>
      </c>
      <c r="E97" s="77">
        <f t="shared" si="72"/>
        <v>25.281670788678205</v>
      </c>
      <c r="F97" s="77">
        <f t="shared" si="94"/>
        <v>45590</v>
      </c>
    </row>
    <row r="98" spans="1:6" ht="30" customHeight="1" x14ac:dyDescent="0.2">
      <c r="A98" s="76" t="s">
        <v>142</v>
      </c>
      <c r="B98" s="76" t="s">
        <v>8</v>
      </c>
      <c r="C98" s="77">
        <f t="shared" ref="C98" si="95">C99+C100</f>
        <v>36390</v>
      </c>
      <c r="D98" s="77">
        <f t="shared" ref="D98" si="96">D99+D100</f>
        <v>9200</v>
      </c>
      <c r="E98" s="77">
        <f t="shared" si="72"/>
        <v>25.281670788678205</v>
      </c>
      <c r="F98" s="77">
        <f t="shared" ref="F98" si="97">F99+F100</f>
        <v>45590</v>
      </c>
    </row>
    <row r="99" spans="1:6" ht="30" customHeight="1" x14ac:dyDescent="0.2">
      <c r="A99" s="76" t="s">
        <v>143</v>
      </c>
      <c r="B99" s="76" t="s">
        <v>9</v>
      </c>
      <c r="C99" s="43">
        <v>35000</v>
      </c>
      <c r="D99" s="43">
        <v>8900</v>
      </c>
      <c r="E99" s="43">
        <f t="shared" si="72"/>
        <v>25.428571428571427</v>
      </c>
      <c r="F99" s="43">
        <f t="shared" ref="F99:F100" si="98">C99+D99</f>
        <v>43900</v>
      </c>
    </row>
    <row r="100" spans="1:6" ht="30" customHeight="1" x14ac:dyDescent="0.2">
      <c r="A100" s="76" t="s">
        <v>161</v>
      </c>
      <c r="B100" s="76" t="s">
        <v>16</v>
      </c>
      <c r="C100" s="43">
        <v>1390</v>
      </c>
      <c r="D100" s="43">
        <v>300</v>
      </c>
      <c r="E100" s="43">
        <v>0</v>
      </c>
      <c r="F100" s="43">
        <f t="shared" si="98"/>
        <v>1690</v>
      </c>
    </row>
    <row r="101" spans="1:6" ht="39" customHeight="1" x14ac:dyDescent="0.2">
      <c r="A101" s="72" t="s">
        <v>93</v>
      </c>
      <c r="B101" s="73" t="s">
        <v>94</v>
      </c>
      <c r="C101" s="74">
        <f t="shared" ref="C101:F102" si="99">C102</f>
        <v>3800</v>
      </c>
      <c r="D101" s="74">
        <f t="shared" si="99"/>
        <v>0</v>
      </c>
      <c r="E101" s="74">
        <v>0</v>
      </c>
      <c r="F101" s="74">
        <f t="shared" si="99"/>
        <v>3800</v>
      </c>
    </row>
    <row r="102" spans="1:6" ht="30" customHeight="1" x14ac:dyDescent="0.2">
      <c r="A102" s="76" t="s">
        <v>57</v>
      </c>
      <c r="B102" s="76" t="s">
        <v>56</v>
      </c>
      <c r="C102" s="77">
        <f t="shared" si="99"/>
        <v>3800</v>
      </c>
      <c r="D102" s="77">
        <f t="shared" si="99"/>
        <v>0</v>
      </c>
      <c r="E102" s="77">
        <v>0</v>
      </c>
      <c r="F102" s="77">
        <f t="shared" si="99"/>
        <v>3800</v>
      </c>
    </row>
    <row r="103" spans="1:6" ht="30" customHeight="1" x14ac:dyDescent="0.2">
      <c r="A103" s="76" t="s">
        <v>142</v>
      </c>
      <c r="B103" s="76" t="s">
        <v>8</v>
      </c>
      <c r="C103" s="77">
        <f t="shared" ref="C103" si="100">C104+C105</f>
        <v>3800</v>
      </c>
      <c r="D103" s="77">
        <f t="shared" ref="D103" si="101">D104+D105</f>
        <v>0</v>
      </c>
      <c r="E103" s="77">
        <v>0</v>
      </c>
      <c r="F103" s="77">
        <f t="shared" ref="F103" si="102">F104+F105</f>
        <v>3800</v>
      </c>
    </row>
    <row r="104" spans="1:6" ht="30" customHeight="1" x14ac:dyDescent="0.2">
      <c r="A104" s="76" t="s">
        <v>143</v>
      </c>
      <c r="B104" s="76" t="s">
        <v>9</v>
      </c>
      <c r="C104" s="43">
        <v>2500</v>
      </c>
      <c r="D104" s="43"/>
      <c r="E104" s="43">
        <v>0</v>
      </c>
      <c r="F104" s="43">
        <f t="shared" ref="F104:F107" si="103">C104+D104</f>
        <v>2500</v>
      </c>
    </row>
    <row r="105" spans="1:6" ht="30" customHeight="1" x14ac:dyDescent="0.2">
      <c r="A105" s="76" t="s">
        <v>161</v>
      </c>
      <c r="B105" s="76" t="s">
        <v>16</v>
      </c>
      <c r="C105" s="43">
        <v>1300</v>
      </c>
      <c r="D105" s="43"/>
      <c r="E105" s="43">
        <v>0</v>
      </c>
      <c r="F105" s="43">
        <f t="shared" si="103"/>
        <v>1300</v>
      </c>
    </row>
    <row r="106" spans="1:6" ht="40.5" customHeight="1" x14ac:dyDescent="0.2">
      <c r="A106" s="72" t="s">
        <v>95</v>
      </c>
      <c r="B106" s="73" t="s">
        <v>96</v>
      </c>
      <c r="C106" s="74">
        <f>C107+C112+C115+C121+C124+C118</f>
        <v>41300</v>
      </c>
      <c r="D106" s="74">
        <f>D107+D112+D115+D121+D124+D118</f>
        <v>600</v>
      </c>
      <c r="E106" s="74">
        <f t="shared" si="72"/>
        <v>1.4527845036319613</v>
      </c>
      <c r="F106" s="74">
        <f>F107+F112+F115+F118+F121+F124</f>
        <v>41900</v>
      </c>
    </row>
    <row r="107" spans="1:6" ht="30" customHeight="1" x14ac:dyDescent="0.2">
      <c r="A107" s="76" t="s">
        <v>57</v>
      </c>
      <c r="B107" s="76" t="s">
        <v>56</v>
      </c>
      <c r="C107" s="77">
        <f t="shared" ref="C107" si="104">C108+C110</f>
        <v>14800</v>
      </c>
      <c r="D107" s="77">
        <f t="shared" ref="D107" si="105">D108+D110</f>
        <v>0</v>
      </c>
      <c r="E107" s="77">
        <f t="shared" si="72"/>
        <v>0</v>
      </c>
      <c r="F107" s="43">
        <f t="shared" si="103"/>
        <v>14800</v>
      </c>
    </row>
    <row r="108" spans="1:6" ht="30" customHeight="1" x14ac:dyDescent="0.2">
      <c r="A108" s="76" t="s">
        <v>142</v>
      </c>
      <c r="B108" s="76" t="s">
        <v>8</v>
      </c>
      <c r="C108" s="77">
        <v>13800</v>
      </c>
      <c r="D108" s="77">
        <f t="shared" ref="D108:F108" si="106">D109</f>
        <v>0</v>
      </c>
      <c r="E108" s="77">
        <f t="shared" si="72"/>
        <v>0</v>
      </c>
      <c r="F108" s="77">
        <f t="shared" si="106"/>
        <v>9000</v>
      </c>
    </row>
    <row r="109" spans="1:6" ht="30" customHeight="1" x14ac:dyDescent="0.2">
      <c r="A109" s="76" t="s">
        <v>161</v>
      </c>
      <c r="B109" s="76" t="s">
        <v>16</v>
      </c>
      <c r="C109" s="43">
        <v>9000</v>
      </c>
      <c r="D109" s="43"/>
      <c r="E109" s="43">
        <f>D109</f>
        <v>0</v>
      </c>
      <c r="F109" s="43">
        <f>C109+D109</f>
        <v>9000</v>
      </c>
    </row>
    <row r="110" spans="1:6" ht="30" customHeight="1" x14ac:dyDescent="0.2">
      <c r="A110" s="76" t="s">
        <v>241</v>
      </c>
      <c r="B110" s="76" t="s">
        <v>10</v>
      </c>
      <c r="C110" s="77">
        <f t="shared" ref="C110" si="107">C111</f>
        <v>1000</v>
      </c>
      <c r="D110" s="77">
        <f t="shared" ref="D110:F110" si="108">D111</f>
        <v>0</v>
      </c>
      <c r="E110" s="77">
        <f t="shared" si="72"/>
        <v>0</v>
      </c>
      <c r="F110" s="77">
        <f t="shared" si="108"/>
        <v>2500</v>
      </c>
    </row>
    <row r="111" spans="1:6" ht="36" customHeight="1" x14ac:dyDescent="0.2">
      <c r="A111" s="76" t="s">
        <v>242</v>
      </c>
      <c r="B111" s="76" t="s">
        <v>23</v>
      </c>
      <c r="C111" s="43">
        <v>1000</v>
      </c>
      <c r="D111" s="43"/>
      <c r="E111" s="43">
        <f t="shared" si="72"/>
        <v>0</v>
      </c>
      <c r="F111" s="43">
        <v>2500</v>
      </c>
    </row>
    <row r="112" spans="1:6" ht="40.5" customHeight="1" x14ac:dyDescent="0.2">
      <c r="A112" s="76" t="s">
        <v>58</v>
      </c>
      <c r="B112" s="76" t="s">
        <v>59</v>
      </c>
      <c r="C112" s="77">
        <f t="shared" ref="C112:C113" si="109">C113</f>
        <v>9800</v>
      </c>
      <c r="D112" s="77">
        <f t="shared" ref="D112:F113" si="110">D113</f>
        <v>0</v>
      </c>
      <c r="E112" s="77">
        <f t="shared" si="72"/>
        <v>0</v>
      </c>
      <c r="F112" s="77">
        <f t="shared" si="110"/>
        <v>9800</v>
      </c>
    </row>
    <row r="113" spans="1:6" ht="30" customHeight="1" x14ac:dyDescent="0.2">
      <c r="A113" s="76" t="s">
        <v>241</v>
      </c>
      <c r="B113" s="76" t="s">
        <v>10</v>
      </c>
      <c r="C113" s="77">
        <f t="shared" si="109"/>
        <v>9800</v>
      </c>
      <c r="D113" s="77">
        <f t="shared" si="110"/>
        <v>0</v>
      </c>
      <c r="E113" s="77">
        <f t="shared" si="72"/>
        <v>0</v>
      </c>
      <c r="F113" s="77">
        <f t="shared" si="110"/>
        <v>9800</v>
      </c>
    </row>
    <row r="114" spans="1:6" ht="39" customHeight="1" x14ac:dyDescent="0.2">
      <c r="A114" s="76" t="s">
        <v>242</v>
      </c>
      <c r="B114" s="76" t="s">
        <v>23</v>
      </c>
      <c r="C114" s="43">
        <v>9800</v>
      </c>
      <c r="D114" s="43"/>
      <c r="E114" s="43">
        <f t="shared" si="72"/>
        <v>0</v>
      </c>
      <c r="F114" s="43">
        <f>C114+D114</f>
        <v>9800</v>
      </c>
    </row>
    <row r="115" spans="1:6" ht="36.75" customHeight="1" x14ac:dyDescent="0.2">
      <c r="A115" s="76" t="s">
        <v>61</v>
      </c>
      <c r="B115" s="76" t="s">
        <v>60</v>
      </c>
      <c r="C115" s="77">
        <f t="shared" ref="C115:C116" si="111">C116</f>
        <v>8700</v>
      </c>
      <c r="D115" s="77">
        <f t="shared" ref="D115:F116" si="112">D116</f>
        <v>600</v>
      </c>
      <c r="E115" s="77">
        <f t="shared" si="72"/>
        <v>6.8965517241379306</v>
      </c>
      <c r="F115" s="77">
        <f t="shared" si="112"/>
        <v>9300</v>
      </c>
    </row>
    <row r="116" spans="1:6" ht="30" customHeight="1" x14ac:dyDescent="0.2">
      <c r="A116" s="76" t="s">
        <v>241</v>
      </c>
      <c r="B116" s="76" t="s">
        <v>10</v>
      </c>
      <c r="C116" s="77">
        <f t="shared" si="111"/>
        <v>8700</v>
      </c>
      <c r="D116" s="77">
        <f t="shared" si="112"/>
        <v>600</v>
      </c>
      <c r="E116" s="77">
        <f t="shared" si="72"/>
        <v>6.8965517241379306</v>
      </c>
      <c r="F116" s="77">
        <f t="shared" si="112"/>
        <v>9300</v>
      </c>
    </row>
    <row r="117" spans="1:6" ht="36.75" customHeight="1" x14ac:dyDescent="0.2">
      <c r="A117" s="76" t="s">
        <v>242</v>
      </c>
      <c r="B117" s="76" t="s">
        <v>23</v>
      </c>
      <c r="C117" s="43">
        <v>8700</v>
      </c>
      <c r="D117" s="43">
        <v>600</v>
      </c>
      <c r="E117" s="43">
        <f t="shared" si="72"/>
        <v>6.8965517241379306</v>
      </c>
      <c r="F117" s="43">
        <f>C117+D117</f>
        <v>9300</v>
      </c>
    </row>
    <row r="118" spans="1:6" ht="36.75" customHeight="1" x14ac:dyDescent="0.2">
      <c r="A118" s="76" t="s">
        <v>62</v>
      </c>
      <c r="B118" s="76" t="s">
        <v>63</v>
      </c>
      <c r="C118" s="77">
        <f t="shared" ref="C118:C119" si="113">C119</f>
        <v>3000</v>
      </c>
      <c r="D118" s="77">
        <f t="shared" ref="D118:F119" si="114">D119</f>
        <v>0</v>
      </c>
      <c r="E118" s="77">
        <f t="shared" si="72"/>
        <v>0</v>
      </c>
      <c r="F118" s="77">
        <f t="shared" si="114"/>
        <v>3000</v>
      </c>
    </row>
    <row r="119" spans="1:6" ht="30" customHeight="1" x14ac:dyDescent="0.2">
      <c r="A119" s="76" t="s">
        <v>241</v>
      </c>
      <c r="B119" s="76" t="s">
        <v>10</v>
      </c>
      <c r="C119" s="77">
        <f t="shared" si="113"/>
        <v>3000</v>
      </c>
      <c r="D119" s="77">
        <f t="shared" si="114"/>
        <v>0</v>
      </c>
      <c r="E119" s="77">
        <f t="shared" si="72"/>
        <v>0</v>
      </c>
      <c r="F119" s="77">
        <f t="shared" si="114"/>
        <v>3000</v>
      </c>
    </row>
    <row r="120" spans="1:6" ht="36" customHeight="1" x14ac:dyDescent="0.2">
      <c r="A120" s="76" t="s">
        <v>242</v>
      </c>
      <c r="B120" s="76" t="s">
        <v>23</v>
      </c>
      <c r="C120" s="43">
        <v>3000</v>
      </c>
      <c r="D120" s="43"/>
      <c r="E120" s="43">
        <f t="shared" si="72"/>
        <v>0</v>
      </c>
      <c r="F120" s="43">
        <f>C120+D120</f>
        <v>3000</v>
      </c>
    </row>
    <row r="121" spans="1:6" ht="33" customHeight="1" x14ac:dyDescent="0.2">
      <c r="A121" s="76" t="s">
        <v>64</v>
      </c>
      <c r="B121" s="76" t="s">
        <v>65</v>
      </c>
      <c r="C121" s="77">
        <f t="shared" ref="C121:C122" si="115">C122</f>
        <v>1000</v>
      </c>
      <c r="D121" s="77">
        <f t="shared" ref="D121:F122" si="116">D122</f>
        <v>0</v>
      </c>
      <c r="E121" s="77">
        <f t="shared" si="72"/>
        <v>0</v>
      </c>
      <c r="F121" s="77">
        <f t="shared" si="116"/>
        <v>1000</v>
      </c>
    </row>
    <row r="122" spans="1:6" ht="30" customHeight="1" x14ac:dyDescent="0.2">
      <c r="A122" s="76" t="s">
        <v>241</v>
      </c>
      <c r="B122" s="76" t="s">
        <v>10</v>
      </c>
      <c r="C122" s="77">
        <f t="shared" si="115"/>
        <v>1000</v>
      </c>
      <c r="D122" s="77">
        <f t="shared" si="116"/>
        <v>0</v>
      </c>
      <c r="E122" s="77">
        <f t="shared" si="72"/>
        <v>0</v>
      </c>
      <c r="F122" s="77">
        <f t="shared" si="116"/>
        <v>1000</v>
      </c>
    </row>
    <row r="123" spans="1:6" ht="36" customHeight="1" x14ac:dyDescent="0.2">
      <c r="A123" s="76" t="s">
        <v>242</v>
      </c>
      <c r="B123" s="76" t="s">
        <v>23</v>
      </c>
      <c r="C123" s="43">
        <v>1000</v>
      </c>
      <c r="D123" s="43"/>
      <c r="E123" s="43">
        <f t="shared" si="72"/>
        <v>0</v>
      </c>
      <c r="F123" s="43">
        <f>C123+D123</f>
        <v>1000</v>
      </c>
    </row>
    <row r="124" spans="1:6" ht="32.25" customHeight="1" x14ac:dyDescent="0.2">
      <c r="A124" s="76" t="s">
        <v>69</v>
      </c>
      <c r="B124" s="76" t="s">
        <v>68</v>
      </c>
      <c r="C124" s="77">
        <f t="shared" ref="C124:C125" si="117">C125</f>
        <v>4000</v>
      </c>
      <c r="D124" s="77">
        <f t="shared" ref="D124:F125" si="118">D125</f>
        <v>0</v>
      </c>
      <c r="E124" s="77">
        <f t="shared" si="72"/>
        <v>0</v>
      </c>
      <c r="F124" s="77">
        <f t="shared" si="118"/>
        <v>4000</v>
      </c>
    </row>
    <row r="125" spans="1:6" ht="30" customHeight="1" x14ac:dyDescent="0.2">
      <c r="A125" s="76" t="s">
        <v>241</v>
      </c>
      <c r="B125" s="76" t="s">
        <v>10</v>
      </c>
      <c r="C125" s="77">
        <f t="shared" si="117"/>
        <v>4000</v>
      </c>
      <c r="D125" s="77">
        <f t="shared" si="118"/>
        <v>0</v>
      </c>
      <c r="E125" s="77">
        <f t="shared" si="72"/>
        <v>0</v>
      </c>
      <c r="F125" s="77">
        <f t="shared" si="118"/>
        <v>4000</v>
      </c>
    </row>
    <row r="126" spans="1:6" ht="35.25" customHeight="1" x14ac:dyDescent="0.2">
      <c r="A126" s="76" t="s">
        <v>242</v>
      </c>
      <c r="B126" s="76" t="s">
        <v>23</v>
      </c>
      <c r="C126" s="43">
        <v>4000</v>
      </c>
      <c r="D126" s="43"/>
      <c r="E126" s="43">
        <f t="shared" si="72"/>
        <v>0</v>
      </c>
      <c r="F126" s="43">
        <f>C126+D126</f>
        <v>4000</v>
      </c>
    </row>
    <row r="127" spans="1:6" ht="46.5" customHeight="1" x14ac:dyDescent="0.2">
      <c r="A127" s="72" t="s">
        <v>97</v>
      </c>
      <c r="B127" s="73" t="s">
        <v>98</v>
      </c>
      <c r="C127" s="74">
        <f t="shared" ref="C127:F127" si="119">C128+C131</f>
        <v>0</v>
      </c>
      <c r="D127" s="74">
        <f t="shared" ref="D127" si="120">D128+D131</f>
        <v>0</v>
      </c>
      <c r="E127" s="74">
        <v>0</v>
      </c>
      <c r="F127" s="74">
        <f t="shared" si="119"/>
        <v>0</v>
      </c>
    </row>
    <row r="128" spans="1:6" ht="35.25" customHeight="1" x14ac:dyDescent="0.2">
      <c r="A128" s="76" t="s">
        <v>64</v>
      </c>
      <c r="B128" s="76" t="s">
        <v>65</v>
      </c>
      <c r="C128" s="77">
        <f t="shared" ref="C128:F129" si="121">C129</f>
        <v>0</v>
      </c>
      <c r="D128" s="77">
        <f t="shared" si="121"/>
        <v>0</v>
      </c>
      <c r="E128" s="77">
        <v>0</v>
      </c>
      <c r="F128" s="77">
        <f t="shared" si="121"/>
        <v>0</v>
      </c>
    </row>
    <row r="129" spans="1:6" ht="30" customHeight="1" x14ac:dyDescent="0.2">
      <c r="A129" s="76" t="s">
        <v>142</v>
      </c>
      <c r="B129" s="76" t="s">
        <v>8</v>
      </c>
      <c r="C129" s="77">
        <f t="shared" si="121"/>
        <v>0</v>
      </c>
      <c r="D129" s="77">
        <f t="shared" si="121"/>
        <v>0</v>
      </c>
      <c r="E129" s="77">
        <v>0</v>
      </c>
      <c r="F129" s="77">
        <f t="shared" si="121"/>
        <v>0</v>
      </c>
    </row>
    <row r="130" spans="1:6" ht="30" customHeight="1" x14ac:dyDescent="0.2">
      <c r="A130" s="76" t="s">
        <v>161</v>
      </c>
      <c r="B130" s="76" t="s">
        <v>16</v>
      </c>
      <c r="C130" s="43">
        <v>0</v>
      </c>
      <c r="D130" s="43"/>
      <c r="E130" s="43">
        <v>0</v>
      </c>
      <c r="F130" s="43">
        <f>C130+D130</f>
        <v>0</v>
      </c>
    </row>
    <row r="131" spans="1:6" ht="36" customHeight="1" x14ac:dyDescent="0.2">
      <c r="A131" s="76" t="s">
        <v>66</v>
      </c>
      <c r="B131" s="76" t="s">
        <v>67</v>
      </c>
      <c r="C131" s="77">
        <f t="shared" ref="C131:F132" si="122">C132</f>
        <v>0</v>
      </c>
      <c r="D131" s="77">
        <f t="shared" si="122"/>
        <v>0</v>
      </c>
      <c r="E131" s="77">
        <v>0</v>
      </c>
      <c r="F131" s="77">
        <f t="shared" si="122"/>
        <v>0</v>
      </c>
    </row>
    <row r="132" spans="1:6" ht="30" customHeight="1" x14ac:dyDescent="0.2">
      <c r="A132" s="76" t="s">
        <v>142</v>
      </c>
      <c r="B132" s="76" t="s">
        <v>8</v>
      </c>
      <c r="C132" s="77">
        <f t="shared" si="122"/>
        <v>0</v>
      </c>
      <c r="D132" s="77">
        <f t="shared" si="122"/>
        <v>0</v>
      </c>
      <c r="E132" s="77">
        <v>0</v>
      </c>
      <c r="F132" s="77">
        <f t="shared" si="122"/>
        <v>0</v>
      </c>
    </row>
    <row r="133" spans="1:6" ht="30" customHeight="1" x14ac:dyDescent="0.2">
      <c r="A133" s="76" t="s">
        <v>161</v>
      </c>
      <c r="B133" s="76" t="s">
        <v>16</v>
      </c>
      <c r="C133" s="43">
        <v>0</v>
      </c>
      <c r="D133" s="43"/>
      <c r="E133" s="43">
        <v>0</v>
      </c>
      <c r="F133" s="43">
        <f>C133+D133</f>
        <v>0</v>
      </c>
    </row>
    <row r="134" spans="1:6" ht="66" customHeight="1" x14ac:dyDescent="0.2">
      <c r="A134" s="72" t="s">
        <v>99</v>
      </c>
      <c r="B134" s="73" t="s">
        <v>100</v>
      </c>
      <c r="C134" s="74">
        <f t="shared" ref="C134:F136" si="123">C135</f>
        <v>1400</v>
      </c>
      <c r="D134" s="74">
        <f t="shared" si="123"/>
        <v>100</v>
      </c>
      <c r="E134" s="74">
        <f t="shared" si="72"/>
        <v>7.1428571428571423</v>
      </c>
      <c r="F134" s="74">
        <f t="shared" si="123"/>
        <v>1500</v>
      </c>
    </row>
    <row r="135" spans="1:6" ht="30" customHeight="1" x14ac:dyDescent="0.2">
      <c r="A135" s="76" t="s">
        <v>57</v>
      </c>
      <c r="B135" s="76" t="s">
        <v>56</v>
      </c>
      <c r="C135" s="77">
        <f t="shared" si="123"/>
        <v>1400</v>
      </c>
      <c r="D135" s="77">
        <f t="shared" si="123"/>
        <v>100</v>
      </c>
      <c r="E135" s="77">
        <f t="shared" si="72"/>
        <v>7.1428571428571423</v>
      </c>
      <c r="F135" s="77">
        <f t="shared" si="123"/>
        <v>1500</v>
      </c>
    </row>
    <row r="136" spans="1:6" ht="30" customHeight="1" x14ac:dyDescent="0.2">
      <c r="A136" s="76" t="s">
        <v>142</v>
      </c>
      <c r="B136" s="76" t="s">
        <v>8</v>
      </c>
      <c r="C136" s="77">
        <f t="shared" si="123"/>
        <v>1400</v>
      </c>
      <c r="D136" s="77">
        <f t="shared" si="123"/>
        <v>100</v>
      </c>
      <c r="E136" s="77">
        <f t="shared" si="72"/>
        <v>7.1428571428571423</v>
      </c>
      <c r="F136" s="77">
        <f t="shared" si="123"/>
        <v>1500</v>
      </c>
    </row>
    <row r="137" spans="1:6" ht="30" customHeight="1" x14ac:dyDescent="0.2">
      <c r="A137" s="76" t="s">
        <v>161</v>
      </c>
      <c r="B137" s="76" t="s">
        <v>16</v>
      </c>
      <c r="C137" s="43">
        <v>1400</v>
      </c>
      <c r="D137" s="43">
        <v>100</v>
      </c>
      <c r="E137" s="43">
        <f t="shared" ref="E137:E161" si="124">D137/C137*100</f>
        <v>7.1428571428571423</v>
      </c>
      <c r="F137" s="43">
        <f>C137+D137</f>
        <v>1500</v>
      </c>
    </row>
    <row r="138" spans="1:6" ht="45.75" customHeight="1" x14ac:dyDescent="0.2">
      <c r="A138" s="72" t="s">
        <v>101</v>
      </c>
      <c r="B138" s="73" t="s">
        <v>285</v>
      </c>
      <c r="C138" s="74">
        <f t="shared" ref="C138:F138" si="125">C139+C142</f>
        <v>1000</v>
      </c>
      <c r="D138" s="74">
        <f t="shared" ref="D138" si="126">D139+D142</f>
        <v>0</v>
      </c>
      <c r="E138" s="74">
        <f t="shared" si="124"/>
        <v>0</v>
      </c>
      <c r="F138" s="74">
        <f t="shared" si="125"/>
        <v>1000</v>
      </c>
    </row>
    <row r="139" spans="1:6" ht="30" customHeight="1" x14ac:dyDescent="0.2">
      <c r="A139" s="76" t="s">
        <v>57</v>
      </c>
      <c r="B139" s="76" t="s">
        <v>56</v>
      </c>
      <c r="C139" s="77">
        <f t="shared" ref="C139:C140" si="127">C140</f>
        <v>200</v>
      </c>
      <c r="D139" s="77">
        <f t="shared" ref="D139:F140" si="128">D140</f>
        <v>0</v>
      </c>
      <c r="E139" s="77">
        <f t="shared" si="124"/>
        <v>0</v>
      </c>
      <c r="F139" s="77">
        <f t="shared" si="128"/>
        <v>200</v>
      </c>
    </row>
    <row r="140" spans="1:6" ht="30" customHeight="1" x14ac:dyDescent="0.2">
      <c r="A140" s="76" t="s">
        <v>142</v>
      </c>
      <c r="B140" s="76" t="s">
        <v>8</v>
      </c>
      <c r="C140" s="77">
        <f t="shared" si="127"/>
        <v>200</v>
      </c>
      <c r="D140" s="77">
        <f t="shared" si="128"/>
        <v>0</v>
      </c>
      <c r="E140" s="77">
        <f t="shared" si="124"/>
        <v>0</v>
      </c>
      <c r="F140" s="77">
        <f t="shared" si="128"/>
        <v>200</v>
      </c>
    </row>
    <row r="141" spans="1:6" ht="30" customHeight="1" x14ac:dyDescent="0.2">
      <c r="A141" s="76" t="s">
        <v>237</v>
      </c>
      <c r="B141" s="76" t="s">
        <v>53</v>
      </c>
      <c r="C141" s="43">
        <v>200</v>
      </c>
      <c r="D141" s="43"/>
      <c r="E141" s="43">
        <f t="shared" si="124"/>
        <v>0</v>
      </c>
      <c r="F141" s="43">
        <f>C141+D141</f>
        <v>200</v>
      </c>
    </row>
    <row r="142" spans="1:6" ht="30" customHeight="1" x14ac:dyDescent="0.2">
      <c r="A142" s="76" t="s">
        <v>64</v>
      </c>
      <c r="B142" s="76" t="s">
        <v>65</v>
      </c>
      <c r="C142" s="77">
        <f t="shared" ref="C142:C143" si="129">C143</f>
        <v>800</v>
      </c>
      <c r="D142" s="77">
        <f t="shared" ref="D142:F143" si="130">D143</f>
        <v>0</v>
      </c>
      <c r="E142" s="77">
        <f t="shared" si="124"/>
        <v>0</v>
      </c>
      <c r="F142" s="77">
        <f t="shared" si="130"/>
        <v>800</v>
      </c>
    </row>
    <row r="143" spans="1:6" ht="30" customHeight="1" x14ac:dyDescent="0.2">
      <c r="A143" s="76" t="s">
        <v>142</v>
      </c>
      <c r="B143" s="76" t="s">
        <v>8</v>
      </c>
      <c r="C143" s="77">
        <f t="shared" si="129"/>
        <v>800</v>
      </c>
      <c r="D143" s="77">
        <f t="shared" si="130"/>
        <v>0</v>
      </c>
      <c r="E143" s="77">
        <f t="shared" si="124"/>
        <v>0</v>
      </c>
      <c r="F143" s="77">
        <f t="shared" si="130"/>
        <v>800</v>
      </c>
    </row>
    <row r="144" spans="1:6" ht="30" customHeight="1" x14ac:dyDescent="0.2">
      <c r="A144" s="76" t="s">
        <v>237</v>
      </c>
      <c r="B144" s="76" t="s">
        <v>53</v>
      </c>
      <c r="C144" s="43">
        <v>800</v>
      </c>
      <c r="D144" s="43"/>
      <c r="E144" s="43">
        <f t="shared" si="124"/>
        <v>0</v>
      </c>
      <c r="F144" s="43">
        <f>C144+D144</f>
        <v>800</v>
      </c>
    </row>
    <row r="145" spans="1:6" ht="64.5" customHeight="1" x14ac:dyDescent="0.2">
      <c r="A145" s="72" t="s">
        <v>102</v>
      </c>
      <c r="B145" s="73" t="s">
        <v>103</v>
      </c>
      <c r="C145" s="74">
        <f t="shared" ref="C145:F145" si="131">C146+C149</f>
        <v>0</v>
      </c>
      <c r="D145" s="74">
        <f t="shared" ref="D145" si="132">D146+D149</f>
        <v>0</v>
      </c>
      <c r="E145" s="74">
        <v>0</v>
      </c>
      <c r="F145" s="74">
        <f t="shared" si="131"/>
        <v>0</v>
      </c>
    </row>
    <row r="146" spans="1:6" ht="30" customHeight="1" x14ac:dyDescent="0.2">
      <c r="A146" s="76" t="s">
        <v>57</v>
      </c>
      <c r="B146" s="76" t="s">
        <v>56</v>
      </c>
      <c r="C146" s="77">
        <f t="shared" ref="C146:F147" si="133">C147</f>
        <v>0</v>
      </c>
      <c r="D146" s="77">
        <f t="shared" si="133"/>
        <v>0</v>
      </c>
      <c r="E146" s="77">
        <v>0</v>
      </c>
      <c r="F146" s="77">
        <f t="shared" si="133"/>
        <v>0</v>
      </c>
    </row>
    <row r="147" spans="1:6" ht="30" customHeight="1" x14ac:dyDescent="0.2">
      <c r="A147" s="76" t="s">
        <v>142</v>
      </c>
      <c r="B147" s="76" t="s">
        <v>8</v>
      </c>
      <c r="C147" s="77">
        <f t="shared" si="133"/>
        <v>0</v>
      </c>
      <c r="D147" s="77">
        <f t="shared" si="133"/>
        <v>0</v>
      </c>
      <c r="E147" s="77">
        <v>0</v>
      </c>
      <c r="F147" s="77">
        <f t="shared" si="133"/>
        <v>0</v>
      </c>
    </row>
    <row r="148" spans="1:6" ht="30" customHeight="1" x14ac:dyDescent="0.2">
      <c r="A148" s="76" t="s">
        <v>143</v>
      </c>
      <c r="B148" s="76" t="s">
        <v>9</v>
      </c>
      <c r="C148" s="43">
        <v>0</v>
      </c>
      <c r="D148" s="43"/>
      <c r="E148" s="43">
        <v>0</v>
      </c>
      <c r="F148" s="43">
        <f>C148+D148</f>
        <v>0</v>
      </c>
    </row>
    <row r="149" spans="1:6" ht="36" customHeight="1" x14ac:dyDescent="0.2">
      <c r="A149" s="76" t="s">
        <v>66</v>
      </c>
      <c r="B149" s="76" t="s">
        <v>67</v>
      </c>
      <c r="C149" s="77">
        <f t="shared" ref="C149:F149" si="134">C150</f>
        <v>0</v>
      </c>
      <c r="D149" s="77">
        <f t="shared" si="134"/>
        <v>0</v>
      </c>
      <c r="E149" s="77">
        <v>0</v>
      </c>
      <c r="F149" s="77">
        <f t="shared" si="134"/>
        <v>0</v>
      </c>
    </row>
    <row r="150" spans="1:6" ht="30" customHeight="1" x14ac:dyDescent="0.2">
      <c r="A150" s="76" t="s">
        <v>142</v>
      </c>
      <c r="B150" s="76" t="s">
        <v>8</v>
      </c>
      <c r="C150" s="77">
        <f t="shared" ref="C150:F150" si="135">C151+C152</f>
        <v>0</v>
      </c>
      <c r="D150" s="77">
        <f t="shared" ref="D150" si="136">D151+D152</f>
        <v>0</v>
      </c>
      <c r="E150" s="77">
        <v>0</v>
      </c>
      <c r="F150" s="77">
        <f t="shared" si="135"/>
        <v>0</v>
      </c>
    </row>
    <row r="151" spans="1:6" ht="30" customHeight="1" x14ac:dyDescent="0.2">
      <c r="A151" s="76" t="s">
        <v>143</v>
      </c>
      <c r="B151" s="76" t="s">
        <v>9</v>
      </c>
      <c r="C151" s="43">
        <v>0</v>
      </c>
      <c r="D151" s="43"/>
      <c r="E151" s="43">
        <v>0</v>
      </c>
      <c r="F151" s="43">
        <f t="shared" ref="F151:F152" si="137">C151+D151</f>
        <v>0</v>
      </c>
    </row>
    <row r="152" spans="1:6" ht="30" customHeight="1" x14ac:dyDescent="0.2">
      <c r="A152" s="76" t="s">
        <v>161</v>
      </c>
      <c r="B152" s="76" t="s">
        <v>16</v>
      </c>
      <c r="C152" s="43">
        <v>0</v>
      </c>
      <c r="D152" s="43"/>
      <c r="E152" s="43">
        <v>0</v>
      </c>
      <c r="F152" s="43">
        <f t="shared" si="137"/>
        <v>0</v>
      </c>
    </row>
    <row r="153" spans="1:6" ht="67.5" customHeight="1" x14ac:dyDescent="0.2">
      <c r="A153" s="72" t="s">
        <v>287</v>
      </c>
      <c r="B153" s="73" t="s">
        <v>286</v>
      </c>
      <c r="C153" s="74">
        <f>C154+C158+C161</f>
        <v>73120</v>
      </c>
      <c r="D153" s="74">
        <f t="shared" ref="D153" si="138">D154+D158</f>
        <v>0</v>
      </c>
      <c r="E153" s="74">
        <f t="shared" si="124"/>
        <v>0</v>
      </c>
      <c r="F153" s="74">
        <f t="shared" ref="F153" si="139">F154+F158</f>
        <v>73120</v>
      </c>
    </row>
    <row r="154" spans="1:6" ht="30" customHeight="1" x14ac:dyDescent="0.2">
      <c r="A154" s="76" t="s">
        <v>57</v>
      </c>
      <c r="B154" s="76" t="s">
        <v>56</v>
      </c>
      <c r="C154" s="77">
        <f t="shared" ref="C154" si="140">C155</f>
        <v>24780</v>
      </c>
      <c r="D154" s="77">
        <f t="shared" ref="D154:F154" si="141">D155</f>
        <v>0</v>
      </c>
      <c r="E154" s="77">
        <f t="shared" si="124"/>
        <v>0</v>
      </c>
      <c r="F154" s="77">
        <f t="shared" si="141"/>
        <v>24780</v>
      </c>
    </row>
    <row r="155" spans="1:6" ht="30" customHeight="1" x14ac:dyDescent="0.2">
      <c r="A155" s="76" t="s">
        <v>142</v>
      </c>
      <c r="B155" s="76" t="s">
        <v>8</v>
      </c>
      <c r="C155" s="77">
        <f t="shared" ref="C155" si="142">C156+C157</f>
        <v>24780</v>
      </c>
      <c r="D155" s="77">
        <f t="shared" ref="D155" si="143">D156+D157</f>
        <v>0</v>
      </c>
      <c r="E155" s="77">
        <f t="shared" si="124"/>
        <v>0</v>
      </c>
      <c r="F155" s="77">
        <f t="shared" ref="F155" si="144">F156+F157</f>
        <v>24780</v>
      </c>
    </row>
    <row r="156" spans="1:6" ht="30" customHeight="1" x14ac:dyDescent="0.2">
      <c r="A156" s="76" t="s">
        <v>143</v>
      </c>
      <c r="B156" s="76" t="s">
        <v>9</v>
      </c>
      <c r="C156" s="77">
        <v>24600</v>
      </c>
      <c r="D156" s="77"/>
      <c r="E156" s="77">
        <f t="shared" si="124"/>
        <v>0</v>
      </c>
      <c r="F156" s="43">
        <f t="shared" ref="F156:F157" si="145">C156+D156</f>
        <v>24600</v>
      </c>
    </row>
    <row r="157" spans="1:6" ht="30" customHeight="1" x14ac:dyDescent="0.2">
      <c r="A157" s="76" t="s">
        <v>161</v>
      </c>
      <c r="B157" s="76" t="s">
        <v>16</v>
      </c>
      <c r="C157" s="43">
        <v>180</v>
      </c>
      <c r="D157" s="43"/>
      <c r="E157" s="43">
        <f t="shared" si="124"/>
        <v>0</v>
      </c>
      <c r="F157" s="43">
        <f t="shared" si="145"/>
        <v>180</v>
      </c>
    </row>
    <row r="158" spans="1:6" ht="37.5" customHeight="1" x14ac:dyDescent="0.2">
      <c r="A158" s="76" t="s">
        <v>64</v>
      </c>
      <c r="B158" s="76" t="s">
        <v>65</v>
      </c>
      <c r="C158" s="77">
        <f t="shared" ref="C158" si="146">C159</f>
        <v>15100</v>
      </c>
      <c r="D158" s="77">
        <f t="shared" ref="D158" si="147">D159</f>
        <v>0</v>
      </c>
      <c r="E158" s="77">
        <f t="shared" si="124"/>
        <v>0</v>
      </c>
      <c r="F158" s="77">
        <f t="shared" ref="F158" si="148">F159</f>
        <v>48340</v>
      </c>
    </row>
    <row r="159" spans="1:6" ht="30" customHeight="1" x14ac:dyDescent="0.2">
      <c r="A159" s="76" t="s">
        <v>142</v>
      </c>
      <c r="B159" s="76" t="s">
        <v>8</v>
      </c>
      <c r="C159" s="77">
        <f>C160</f>
        <v>15100</v>
      </c>
      <c r="D159" s="77">
        <f t="shared" ref="D159" si="149">D160+D161</f>
        <v>0</v>
      </c>
      <c r="E159" s="77">
        <f t="shared" si="124"/>
        <v>0</v>
      </c>
      <c r="F159" s="77">
        <f t="shared" ref="F159" si="150">F160+F161</f>
        <v>48340</v>
      </c>
    </row>
    <row r="160" spans="1:6" ht="30" customHeight="1" x14ac:dyDescent="0.2">
      <c r="A160" s="76" t="s">
        <v>143</v>
      </c>
      <c r="B160" s="76" t="s">
        <v>9</v>
      </c>
      <c r="C160" s="43">
        <v>15100</v>
      </c>
      <c r="D160" s="43"/>
      <c r="E160" s="43">
        <f t="shared" si="124"/>
        <v>0</v>
      </c>
      <c r="F160" s="43">
        <f t="shared" ref="F160:F161" si="151">C160+D160</f>
        <v>15100</v>
      </c>
    </row>
    <row r="161" spans="1:6" ht="30" customHeight="1" x14ac:dyDescent="0.2">
      <c r="A161" s="76" t="s">
        <v>66</v>
      </c>
      <c r="B161" s="76" t="s">
        <v>300</v>
      </c>
      <c r="C161" s="77">
        <f t="shared" ref="C161" si="152">C162</f>
        <v>33240</v>
      </c>
      <c r="D161" s="43"/>
      <c r="E161" s="43">
        <f t="shared" si="124"/>
        <v>0</v>
      </c>
      <c r="F161" s="43">
        <f t="shared" si="151"/>
        <v>33240</v>
      </c>
    </row>
    <row r="162" spans="1:6" ht="30" customHeight="1" x14ac:dyDescent="0.2">
      <c r="A162" s="76" t="s">
        <v>142</v>
      </c>
      <c r="B162" s="76" t="s">
        <v>8</v>
      </c>
      <c r="C162" s="77">
        <f t="shared" ref="C162" si="153">C163+C164</f>
        <v>33240</v>
      </c>
      <c r="D162" s="43"/>
      <c r="E162" s="43">
        <f t="shared" ref="E162:E164" si="154">D162/C162*100</f>
        <v>0</v>
      </c>
      <c r="F162" s="43">
        <f t="shared" ref="F162:F164" si="155">C162+D162</f>
        <v>33240</v>
      </c>
    </row>
    <row r="163" spans="1:6" ht="30" customHeight="1" x14ac:dyDescent="0.2">
      <c r="A163" s="76" t="s">
        <v>143</v>
      </c>
      <c r="B163" s="76" t="s">
        <v>9</v>
      </c>
      <c r="C163" s="43">
        <v>31100</v>
      </c>
      <c r="D163" s="43"/>
      <c r="E163" s="43">
        <f t="shared" si="154"/>
        <v>0</v>
      </c>
      <c r="F163" s="43">
        <f t="shared" si="155"/>
        <v>31100</v>
      </c>
    </row>
    <row r="164" spans="1:6" ht="30" customHeight="1" x14ac:dyDescent="0.2">
      <c r="A164" s="76" t="s">
        <v>161</v>
      </c>
      <c r="B164" s="76" t="s">
        <v>16</v>
      </c>
      <c r="C164" s="43">
        <v>2140</v>
      </c>
      <c r="D164" s="43"/>
      <c r="E164" s="43">
        <f t="shared" si="154"/>
        <v>0</v>
      </c>
      <c r="F164" s="43">
        <f t="shared" si="155"/>
        <v>2140</v>
      </c>
    </row>
  </sheetData>
  <mergeCells count="2">
    <mergeCell ref="A2:F4"/>
    <mergeCell ref="A6:F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Račun prihoda i rashoda</vt:lpstr>
      <vt:lpstr>Prihodi i rashode prema izvorim</vt:lpstr>
      <vt:lpstr>Rashodi prema funkcijskoj kl</vt:lpstr>
      <vt:lpstr>Račun financiranja</vt:lpstr>
      <vt:lpstr>Račun financiranja po izvorima</vt:lpstr>
      <vt:lpstr>Posebni dio - organizacijska kl</vt:lpstr>
      <vt:lpstr>Posebni dio - programska 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Karmen Auguštin</cp:lastModifiedBy>
  <cp:lastPrinted>2024-11-11T14:34:54Z</cp:lastPrinted>
  <dcterms:created xsi:type="dcterms:W3CDTF">2022-08-12T12:51:27Z</dcterms:created>
  <dcterms:modified xsi:type="dcterms:W3CDTF">2026-07-28T13:44:56Z</dcterms:modified>
</cp:coreProperties>
</file>